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Digital Communications and Knowledge\Team\Klara\"/>
    </mc:Choice>
  </mc:AlternateContent>
  <bookViews>
    <workbookView xWindow="0" yWindow="0" windowWidth="28800" windowHeight="12456"/>
  </bookViews>
  <sheets>
    <sheet name="LGA Commercial Councils Map (2" sheetId="2" r:id="rId1"/>
  </sheets>
  <externalReferences>
    <externalReference r:id="rId2"/>
  </externalReferences>
  <definedNames>
    <definedName name="_xlnm._FilterDatabase" localSheetId="0" hidden="1">'LGA Commercial Councils Map (2'!$A$1:$J$112</definedName>
  </definedNames>
  <calcPr calcId="152511"/>
</workbook>
</file>

<file path=xl/calcChain.xml><?xml version="1.0" encoding="utf-8"?>
<calcChain xmlns="http://schemas.openxmlformats.org/spreadsheetml/2006/main">
  <c r="H32" i="2" l="1"/>
  <c r="G32" i="2" s="1"/>
  <c r="H33" i="2"/>
  <c r="H34" i="2"/>
  <c r="H3" i="2"/>
  <c r="G3" i="2" s="1"/>
  <c r="H58" i="2"/>
  <c r="H59" i="2"/>
  <c r="G59" i="2" s="1"/>
  <c r="H60" i="2"/>
  <c r="H4" i="2"/>
  <c r="H61" i="2"/>
  <c r="G61" i="2" s="1"/>
  <c r="H62" i="2"/>
  <c r="H63" i="2"/>
  <c r="H5" i="2"/>
  <c r="G5" i="2" s="1"/>
  <c r="H6" i="2"/>
  <c r="H7" i="2"/>
  <c r="G7" i="2" s="1"/>
  <c r="H8" i="2"/>
  <c r="H9" i="2"/>
  <c r="H64" i="2"/>
  <c r="G64" i="2" s="1"/>
  <c r="H65" i="2"/>
  <c r="H66" i="2"/>
  <c r="H35" i="2"/>
  <c r="G35" i="2" s="1"/>
  <c r="H36" i="2"/>
  <c r="H10" i="2"/>
  <c r="G10" i="2" s="1"/>
  <c r="H11" i="2"/>
  <c r="H12" i="2"/>
  <c r="H37" i="2"/>
  <c r="G37" i="2" s="1"/>
  <c r="H38" i="2"/>
  <c r="H13" i="2"/>
  <c r="H14" i="2"/>
  <c r="G14" i="2" s="1"/>
  <c r="H39" i="2"/>
  <c r="H40" i="2"/>
  <c r="G40" i="2" s="1"/>
  <c r="H41" i="2"/>
  <c r="H82" i="2"/>
  <c r="H83" i="2"/>
  <c r="G83" i="2" s="1"/>
  <c r="H84" i="2"/>
  <c r="H85" i="2"/>
  <c r="H86" i="2"/>
  <c r="G86" i="2" s="1"/>
  <c r="H87" i="2"/>
  <c r="H88" i="2"/>
  <c r="G88" i="2" s="1"/>
  <c r="H42" i="2"/>
  <c r="H43" i="2"/>
  <c r="H44" i="2"/>
  <c r="G44" i="2" s="1"/>
  <c r="H45" i="2"/>
  <c r="H89" i="2"/>
  <c r="H90" i="2"/>
  <c r="G90" i="2" s="1"/>
  <c r="H91" i="2"/>
  <c r="H92" i="2"/>
  <c r="G92" i="2" s="1"/>
  <c r="H15" i="2"/>
  <c r="H107" i="2"/>
  <c r="H108" i="2"/>
  <c r="G108" i="2" s="1"/>
  <c r="H109" i="2"/>
  <c r="H110" i="2"/>
  <c r="H111" i="2"/>
  <c r="G111" i="2" s="1"/>
  <c r="H112" i="2"/>
  <c r="H102" i="2"/>
  <c r="G102" i="2" s="1"/>
  <c r="H103" i="2"/>
  <c r="H104" i="2"/>
  <c r="H105" i="2"/>
  <c r="G105" i="2" s="1"/>
  <c r="H106" i="2"/>
  <c r="H46" i="2"/>
  <c r="H47" i="2"/>
  <c r="G47" i="2" s="1"/>
  <c r="H16" i="2"/>
  <c r="H67" i="2"/>
  <c r="G67" i="2" s="1"/>
  <c r="H68" i="2"/>
  <c r="H69" i="2"/>
  <c r="H17" i="2"/>
  <c r="G17" i="2" s="1"/>
  <c r="H18" i="2"/>
  <c r="H19" i="2"/>
  <c r="H70" i="2"/>
  <c r="G70" i="2" s="1"/>
  <c r="H71" i="2"/>
  <c r="H72" i="2"/>
  <c r="G72" i="2" s="1"/>
  <c r="H20" i="2"/>
  <c r="H21" i="2"/>
  <c r="H48" i="2"/>
  <c r="G48" i="2" s="1"/>
  <c r="H49" i="2"/>
  <c r="H50" i="2"/>
  <c r="H51" i="2"/>
  <c r="G51" i="2" s="1"/>
  <c r="H52" i="2"/>
  <c r="H53" i="2"/>
  <c r="G53" i="2" s="1"/>
  <c r="H93" i="2"/>
  <c r="H94" i="2"/>
  <c r="H95" i="2"/>
  <c r="G95" i="2" s="1"/>
  <c r="H96" i="2"/>
  <c r="H22" i="2"/>
  <c r="H23" i="2"/>
  <c r="G23" i="2" s="1"/>
  <c r="H24" i="2"/>
  <c r="H25" i="2"/>
  <c r="G25" i="2" s="1"/>
  <c r="H26" i="2"/>
  <c r="H73" i="2"/>
  <c r="H74" i="2"/>
  <c r="G74" i="2" s="1"/>
  <c r="H75" i="2"/>
  <c r="H54" i="2"/>
  <c r="H55" i="2"/>
  <c r="G55" i="2" s="1"/>
  <c r="H76" i="2"/>
  <c r="H77" i="2"/>
  <c r="G77" i="2" s="1"/>
  <c r="H78" i="2"/>
  <c r="H79" i="2"/>
  <c r="H80" i="2"/>
  <c r="G80" i="2" s="1"/>
  <c r="H81" i="2"/>
  <c r="H27" i="2"/>
  <c r="H28" i="2"/>
  <c r="G28" i="2" s="1"/>
  <c r="H56" i="2"/>
  <c r="H29" i="2"/>
  <c r="H97" i="2"/>
  <c r="G97" i="2" s="1"/>
  <c r="H57" i="2"/>
  <c r="H30" i="2"/>
  <c r="G30" i="2" s="1"/>
  <c r="H31" i="2"/>
  <c r="H98" i="2"/>
  <c r="H99" i="2"/>
  <c r="G99" i="2" s="1"/>
  <c r="H100" i="2"/>
  <c r="H101" i="2"/>
  <c r="G101" i="2" s="1"/>
  <c r="H2" i="2"/>
  <c r="G2" i="2" s="1"/>
  <c r="G100" i="2"/>
  <c r="G98" i="2"/>
  <c r="G31" i="2"/>
  <c r="G57" i="2"/>
  <c r="G29" i="2"/>
  <c r="G56" i="2"/>
  <c r="G27" i="2"/>
  <c r="G81" i="2"/>
  <c r="G79" i="2"/>
  <c r="G78" i="2"/>
  <c r="G76" i="2"/>
  <c r="G54" i="2"/>
  <c r="G75" i="2"/>
  <c r="G73" i="2"/>
  <c r="G26" i="2"/>
  <c r="G24" i="2"/>
  <c r="G22" i="2"/>
  <c r="G96" i="2"/>
  <c r="G94" i="2"/>
  <c r="G93" i="2"/>
  <c r="G52" i="2"/>
  <c r="G50" i="2"/>
  <c r="G49" i="2"/>
  <c r="G21" i="2"/>
  <c r="G20" i="2"/>
  <c r="G71" i="2"/>
  <c r="G19" i="2"/>
  <c r="G18" i="2"/>
  <c r="G69" i="2"/>
  <c r="G68" i="2"/>
  <c r="G16" i="2"/>
  <c r="G46" i="2"/>
  <c r="G106" i="2"/>
  <c r="G104" i="2"/>
  <c r="G103" i="2"/>
  <c r="G112" i="2"/>
  <c r="G110" i="2"/>
  <c r="G109" i="2"/>
  <c r="G107" i="2"/>
  <c r="G15" i="2"/>
  <c r="G91" i="2"/>
  <c r="G89" i="2"/>
  <c r="G45" i="2"/>
  <c r="G43" i="2"/>
  <c r="G42" i="2"/>
  <c r="G87" i="2"/>
  <c r="G85" i="2"/>
  <c r="G84" i="2"/>
  <c r="G82" i="2"/>
  <c r="G41" i="2"/>
  <c r="G39" i="2"/>
  <c r="G13" i="2"/>
  <c r="G38" i="2"/>
  <c r="G12" i="2"/>
  <c r="G11" i="2"/>
  <c r="G36" i="2"/>
  <c r="G66" i="2"/>
  <c r="G65" i="2"/>
  <c r="G9" i="2"/>
  <c r="G8" i="2"/>
  <c r="G6" i="2"/>
  <c r="G63" i="2"/>
  <c r="G62" i="2"/>
  <c r="G4" i="2"/>
  <c r="G60" i="2"/>
  <c r="G58" i="2"/>
  <c r="G34" i="2"/>
  <c r="G33" i="2"/>
</calcChain>
</file>

<file path=xl/sharedStrings.xml><?xml version="1.0" encoding="utf-8"?>
<sst xmlns="http://schemas.openxmlformats.org/spreadsheetml/2006/main" count="786" uniqueCount="362">
  <si>
    <t>Full name</t>
  </si>
  <si>
    <t>Council</t>
  </si>
  <si>
    <t>Region</t>
  </si>
  <si>
    <t>Theme</t>
  </si>
  <si>
    <t>Description</t>
  </si>
  <si>
    <t>Contact</t>
  </si>
  <si>
    <t>Location</t>
  </si>
  <si>
    <t>Count</t>
  </si>
  <si>
    <t>Code</t>
  </si>
  <si>
    <t>Aylesbury Vale District Council</t>
  </si>
  <si>
    <t>Aylesbury Vale</t>
  </si>
  <si>
    <t>South East</t>
  </si>
  <si>
    <t>Property /Land</t>
  </si>
  <si>
    <t>Council as property developer, Aylesbury Vale District Council - We had identified two prime sites for development in the town centre and decided to become masters of our own destiny and manage the regeneration ourselves. One of the developments was what is now the Aylesbury Waterside Theatre.  It generates Â£2m per annum and a 12% yield to the council for an investment of Â£32m overall; with all risks devolved to the theatre's tenants, the Ambassador Group. The council also targeted Bucks New University's Aylesbury Vale Campus. With a local campus, we are taking rent, but also feeding local employers' talent needs, keeping skills in the area, creating a new generation of postgraduate professionals who will put down roots here. Today the council is extending its property development portfolio with Waterside North. It's currently a car park, but a multi-phase masterplan will see the site improved during 2016/17.</t>
  </si>
  <si>
    <t>cwheller@aylesburyvaledc.gov.uk</t>
  </si>
  <si>
    <t>realestate</t>
  </si>
  <si>
    <t>Birmingham City Council</t>
  </si>
  <si>
    <t>Birmingham</t>
  </si>
  <si>
    <t>West Midlands</t>
  </si>
  <si>
    <t>Advertising /Sponsorship</t>
  </si>
  <si>
    <t>Birmingham City Council recognised the potential of their website (birmingham.gov.uk) as an asset. With channel shift driving more people to access council services online, Birmingham wanted to find a way to harness the potential of advertising on their website to effectively generate income, without detracting from the user experience. Because the management of advertising on their website is provided as a service, the council's effort and set up fees were zero. The costs of running the network are funded from a share of the revenue generated from advertisers, so councils are always cash positive with no risk.</t>
  </si>
  <si>
    <t>Mark.A.Gardner@birmingham.gov.uk</t>
  </si>
  <si>
    <t>electronics</t>
  </si>
  <si>
    <t>Blackpool Council</t>
  </si>
  <si>
    <t>Blackpool</t>
  </si>
  <si>
    <t>North West</t>
  </si>
  <si>
    <t>Leisure</t>
  </si>
  <si>
    <t>Blackpool Entertainment Company, Blackpool - in 2010 the council purchased the Winter Gardens as part of a major intervention into key assets within the town. The acquisition of the Winter Gardens included an interim management contract for the existing operator to continue running Â the complex for 4 years following purchase, so as to allow the Council to establish longer term arrangements. In 2013, a procurement exercise was undertaken to take the management contract opportunity to the market. Following extensive due diligence as part of the tender, the conclusion was that none of the offers received provided a framework for the outcomes we wanted to see. We therefore set up a council wholly owned company, limited by shares.</t>
  </si>
  <si>
    <t>lee.frudd@blackpool.gov.uk</t>
  </si>
  <si>
    <t>swimming</t>
  </si>
  <si>
    <t>Blackpool Operating Company, Blackpool - It operates the Sandcastle Waterpark on South Promenade which is ranked as one of the top waterparks in Europe. The park has achieved a fantastic level of success over an extended period of time, and is so popular with patrons that further potential future expansion is being evaluated so as to enable it to cope with demand.</t>
  </si>
  <si>
    <t>Braintree District Council</t>
  </si>
  <si>
    <t>Braintree</t>
  </si>
  <si>
    <t>East of England</t>
  </si>
  <si>
    <t>Investment strategy, Braintree District Council - the council has an investment strategy of Â£28m.  This includes investment in health facilities, housing growth/new settlements and local infrastructure.  The return on investment is in the region of 6% on average for new investments.  The council have invested Â£8m in equity funds, generating between 3.1% and 7.6% pa. This has resulted in increased income by Â£815k in 2015/16 from previous year and anticipating further increase of Â£520k in 2016/17.</t>
  </si>
  <si>
    <t>andy.wright@braintree.gov.uk</t>
  </si>
  <si>
    <t>Breckland Council</t>
  </si>
  <si>
    <t>Breckland</t>
  </si>
  <si>
    <t>Back Office</t>
  </si>
  <si>
    <t>Training, Breckland Council - the council has established an external training function that delivers to both the public and private sectors, it is reputationally well thought of and delivers events such as the local authority challenge.</t>
  </si>
  <si>
    <t>Suzanne.Jones@breckland-sholland.gov.uk</t>
  </si>
  <si>
    <t>phone</t>
  </si>
  <si>
    <t>Commercial property, Breckland Council - the council has invested in diverse portfolio of commercial properties that bring an annual income of approximately Â£2m back into the council.</t>
  </si>
  <si>
    <t>Breckland and South Holland</t>
  </si>
  <si>
    <t>Garden Waste</t>
  </si>
  <si>
    <t>South Holland went live with a pilot garden waste scheme featuring the use of bins and covering around 2,200 residents in February 2016. Previously residents had to phone or visit to purchase garden waste sacks. Breckland then launched an improved version of its full garden waste service, handling both renewals and new orders, in early April 2016. This replaced the previous arrangement where residents had to download and print a form and pay by cheque. In both cases, the emphasis in the new processes was on online delivery. Revenue Generated to date: Â£346,000 across the two councils in the past year (Breckland Â£180, 000 South Holland Â£166,000.)</t>
  </si>
  <si>
    <t>andy.prior@breckland-sholland.gov.uk</t>
  </si>
  <si>
    <t>parks</t>
  </si>
  <si>
    <t>Broxbourne Borough Council</t>
  </si>
  <si>
    <t>Broxbourne</t>
  </si>
  <si>
    <t>Planning</t>
  </si>
  <si>
    <t>Joint Building Control, Broxbourne Borough Council - Together with six other Hertfordshire authorities we have created a building control company, Broste Rivers. This has been created to provide resilience and to enable us to compete with private sector providers to grow the local authority share of the market and therefore income.  A couple of years ago Broxbourne Council incorporated a wholly owned company, Badger BCI Limited, for the purpose of investing in residential property for private sector renting. The company currently generates an income for the Council of around Â£200,000 per annum and we are hoping to grow the company as opportunities arise. A limited number of new build properties (fourteen) are under construction and we have plans for a further fifteen.</t>
  </si>
  <si>
    <t>Sandra.Beck@broxbourne.gov.uk</t>
  </si>
  <si>
    <t>ruler</t>
  </si>
  <si>
    <t>Buckinghamshire County Council</t>
  </si>
  <si>
    <t>Buckinghamshire</t>
  </si>
  <si>
    <t>Environmental</t>
  </si>
  <si>
    <t>Parks, Buckinghamshire County Council - located next to Pinewood Studios Black Park, particularly, has a long history of filming activities dating back to the earliest days of location filming when cinematic cameras became transportable.  We have worked closely initially with Screen South and subsequently with Creative England to promote the Country Parks as film friendly locations.  We have engaged with location managers to ensure that our prices are competitive and are empowered to complete commercial negotiations with film crews to derive the greatest benefits for the Country Parks.  We have successful leases with Forest Adventure Ltd (Go Ape) and San Remo Catering; both companies are tenants but have both invested significantly in the facilities in the parks at little cost to the County Council and visitor numbers/income continue to rise year on year for all three partners.</t>
  </si>
  <si>
    <t>afowler@buckscc.gov.uk.</t>
  </si>
  <si>
    <t>mountains</t>
  </si>
  <si>
    <t>Transport</t>
  </si>
  <si>
    <t>Transport data management, Buckinghamshire County Council - we are currently 12 months into a 2 year Â£3.4 million project that has 11 partners across the public and private sector working on a solution to amalgamate all of our transportation data into a platform that sits in the Cloud and can be accessible by companies who wish to use this data. The data can be accessed by the development community in a standardised format and a commercial model put in place so that local authorities involved can benefit financially.There are also many other non-cashable benefits such as, avoiding vendor lock-in, improved network, reduced congestion, better air quality, more attractive county for businesses and a greater understanding of public transportation services for our citizens.  The project is cost neutral due to the funding we have received and we have even managed to improve our network as a part of this by installing new sensors this in turn helps us understand our network better.</t>
  </si>
  <si>
    <t>DAIMSON@buckscc.gov.uk</t>
  </si>
  <si>
    <t>bus</t>
  </si>
  <si>
    <t>Trading Standards, Buckinghamshire County Council - our joint service with Surrey CC went live in April 2015.  Whilst the Service is virtually hosted by Surrey CC (with all previous Bucks staff transferring employment to Surrey CC) the Trading Standards joint service has been designed to retain local accessibility in both areas, with two offices serving each county. The joint service is on track to deliver savings identified in the Business Plan (which equate to 12% over 4 years) and has committed to finding a further 6% over 4 years from 16-17. There have been no front line service cuts as part of these savings, with the majority of savings coming from increased income generation. The bulk of this comes from Primary Authority Partnerships with businesses and work provided to enhance checks undertaken for potential members of commercial Approved Trader Schemes.</t>
  </si>
  <si>
    <t>amanda.poole@bucksandsurreytradingstandards.gov.uk</t>
  </si>
  <si>
    <t>Burnley Borough Council</t>
  </si>
  <si>
    <t>Burnley</t>
  </si>
  <si>
    <t>Rental income, Burnley Borough Council - Â£1.7m of LEP funding was used to create 25,000 sq. ft. of managed workspace incubator plus 12,000 sq. ft. grow on units at Vision Park in Burnley. Here the council is taking on the role of an investor taking ownership and management responsibility for the completed units.</t>
  </si>
  <si>
    <t>kingram@burnley.gov.uk</t>
  </si>
  <si>
    <t>Camden Council</t>
  </si>
  <si>
    <t>Camden</t>
  </si>
  <si>
    <t>Greater London</t>
  </si>
  <si>
    <t>Digital</t>
  </si>
  <si>
    <t>Providing a Wi-Fi network in areas of high footfall where residents, businesses and visitors will be able to access the council's online services 24 hours a day, 365 days a year using devices such as smartphones, laptops and tablets. Each registered user will get 30 minutes of free internet access every day on each device they use on the network. This concessionary contract is designed to make better economic use of council owned assets and improve wireless network connectivity for the borough. Once users have taken advantage of the 30 minutes of free time, they will have the opportunity to purchase extra time from the provider of their choice. The contract with Arqiva provides substantial financial incentives for Camden and will help to deliver the objectives of the Camden Plan to make the borough a place where everyone has a chance to succeed and where nobody gets left behind. Income will be generated and used to support digital innovation in local firms and tackle digital exclusion. Camden will receive a multi-million income over the 10 year term.</t>
  </si>
  <si>
    <t>fikriye.erdogan@camden.gov.uk</t>
  </si>
  <si>
    <t>webcam</t>
  </si>
  <si>
    <t>Cheshire East Council</t>
  </si>
  <si>
    <t>Cheshire East</t>
  </si>
  <si>
    <t>Energy</t>
  </si>
  <si>
    <t>The energy projects are breaking new ground looking at the alleviation of fuel poverty, anaerobic digestion, geothermal and other energy projects. The council has announced a strategic partnership with an energy supplier with the aim of enabling competitive energy pricing for residents and supporting those in fuel poverty. This solution sees the Council take a lead role in a strategic partnership with registered housing providers to enter into a formal contractual arrangement with an energy supplier.</t>
  </si>
  <si>
    <t>Annie.Moss@cheshireeast.gov.uk</t>
  </si>
  <si>
    <t>factory</t>
  </si>
  <si>
    <t>Cornwall Council</t>
  </si>
  <si>
    <t>Cornwall</t>
  </si>
  <si>
    <t>South West</t>
  </si>
  <si>
    <t>Trading Company</t>
  </si>
  <si>
    <t>Commercial trading company, Cornwall Council - Cornwall has established CORSERV Ltd to become the parent company for the Council's existing group of commercial trading companies - Cormac, Cornwall Airport, Cornwall Housing and Cornwall Development Company, plus Via East Midlands Ltd (the new joint venture company with Nottinghamshire CC). The combined group of companies have a turnover of Â£163m (2015/16) and with the expansion of the wider group and the introduction of Via, the turnover for 2016/17 is forecast to be Â£200m. CORSERV has been created by Cornwall Council for two purposes: firstly, to ensure that all the companies within the group work in a joined up way to support Cornwall Council's vision to grow the economy of Cornwall; and secondly, to ensure that the companies are as efficient and commercial as possible in order to return increased revenue to Cornwall Council. CORSERV will drive a commercial environment and ensure each company looks outside Cornwall to take advantage of any opportunities to trade in line with the stretching dividend returns expected to be made to its owner, Cornwall Council. In addition, CORSERV is required to develop capability and capacity to deliver a range of back office services to the group of companies, including Via East Midlands Ltd.</t>
  </si>
  <si>
    <t>matthew.barton@cornwall.gov.uk</t>
  </si>
  <si>
    <t>buildings</t>
  </si>
  <si>
    <t>Craven District Council</t>
  </si>
  <si>
    <t>Craven</t>
  </si>
  <si>
    <t>Yorkshire and Humber</t>
  </si>
  <si>
    <t>Better use of office accommodation, Craven District Council - Skipton Town Hall is of significant historical importance occupying a prominent position on Skipton High Street. Having previously been used as office accommodation for the district council much of the space became vacant and was costing the Council around Â£300,000 per annum. In 2013 we embarked on a project to restore the building and create an Arts and Community destination to secure the buildings future whilst also improving the economic and social vitality of the area. Using a combination of Council funds, external funding and commercial income generated by letting parts of the Hall the project is on track to make a significant contribution to the local economy and become self-financing by 2018/19.</t>
  </si>
  <si>
    <t>pellis@cravendc.gov.uk</t>
  </si>
  <si>
    <t>Darlington Borough Council</t>
  </si>
  <si>
    <t>Darlington</t>
  </si>
  <si>
    <t>North East</t>
  </si>
  <si>
    <t>Leisure, Darlington Council - the council have increased income in its leisure and culture venues to reduce net deficits e.g. catering, sub-lets and sales.  To date this has the leisure centre remodel has reduced net cost by Â£250k.</t>
  </si>
  <si>
    <t>Paul.Wildsmith@darlington.gov.uk</t>
  </si>
  <si>
    <t>Invest to save, Darlington Council - the invest to save approach has been used to improve assets to increase income.  This included improving the trading position of the council owned theatre by modernisation and an improved offer.  This approach is expected to save around Â£100k pa.</t>
  </si>
  <si>
    <t>Property and land, Darlington Council - A land swap deal was used to remove a loss making golf course and generate about Â£6m in receipts from land disposal.  Land swap revenue saving is in the region of Â£200k pa.</t>
  </si>
  <si>
    <t>Durham County Council</t>
  </si>
  <si>
    <t>Durham</t>
  </si>
  <si>
    <t>Finance, Durham CC - Finance Durham will operate on a commercial basis providing risk finance to Durham companies in the form of debt, equity and mezzanine. Â The intention is to run the fund as an evergreen fund, meaning that Durham companies can access finance that doesn't encourage quick exits and therefore hopefully enables their growth to become large companies or PLCs. Â In addition to the provision of finance the fund manager will deliver a programme to help Durham companies become more aware of finance sources, help them access it and develop stronger strategy and governance. Â Finance Durham will become a new financial institution over the next few years as DCC intends to establish its own Finance Conduct Authority authorised and regulated fund management company that will take over the operation of Finance Durham. Â In time the fund management company will be able to raise additional funds from the private sector. Â Finance Durham has been modelled to invest in circa 60 companies in the typical range of Â£200,000 to Â£700,000, helping to create and safeguard around 2,000 jobs. Â Over a ten year modelled life and with conservative default rates (45%) this fund will generate Â£6million profit after all costs and the range of investments have returned.</t>
  </si>
  <si>
    <t>simon.goon@durham.gov.uk</t>
  </si>
  <si>
    <t>Equity investment in an inward investor, Durham CC - the council took equity shares in a new inward investor in lieu of rent on a property owned by DCC as part of a package to attract the companyÂ (Atom bank) to set up their new operation in Durham. Â This innovative approach was taken to demonstrate partnershipÂ working with the company. Â In addition it reflected DCC'sÂ reduced finance, a desire to move away from grant giving and the fact that the business was a start-up and raising finance but not necessarily grants. Â In part this experience led DCC to develop a Â£20m venture capital loan fund, called Finance Durham which cabinet approved in June 2016.</t>
  </si>
  <si>
    <t>Eastleigh Borough Council</t>
  </si>
  <si>
    <t>Eastleigh</t>
  </si>
  <si>
    <t>The council have actively been pursuing the purchase of a range of property assets which generate a high investment yield. By 2015, expenditure (financed principally by borrowing) will have reached over Â£100 million and includes a range of assets such as shops, banks, pubs and offices (one of which, following refurbishment, is now their headquarters). Its innovative to property management now means the Council is landlord to a high profile mix of businesses including B&amp;Q, Lloyds Bank, Wetherspoons, Matalan, Halfords, Pets at Home, Costa Coffee and Travelodge as a result of the freehold purchase of land and buildings over the last five years. Assets owned by Council have risen, according to the latest valuation, from Â£55 million to Â£188 million. Revenue surplus after borrowing and other costs is almost Â£2.5 million per annum. The assets contribute to regeneration, economic and employment objectives.</t>
  </si>
  <si>
    <t>Nick.Tustian@eastleigh.gov.uk</t>
  </si>
  <si>
    <t>Elmbridge Borough Council</t>
  </si>
  <si>
    <t>Elmbridge</t>
  </si>
  <si>
    <t>Building Control, Elmbridge Borough Council - Building Control Services Limited are a staff owned Public Service Mutual. A Public Service Mutual delivers public services through a co-operative or mutual governance structure, whereby members of the organisation are able to be involved in decision-making, and benefit from its activities, including benefits emanating from the reinvestment of surpluses. Our Mutual was formed with financial and development support from the Cabinet Office. We Ëœspun out' from Elmbridge Borough Council in August 2015 with a 15 year contract to provide the Building Control service to the Authority. Across the country Building Control is a service under threat from aggressive commercial competition, forming the Mutual gave us freedom to deal with these threats and generate a break-even income of Â£650,000 pa. In addition, taking on the service allowed the Authority to make significant savings including reductions in pension and redundancy liability which total in excess of Â£100,000 pa, but still receive payments for support services which minimised any financial impact. As the business develops and takes on new income streams our contract will allow us to share our profits with the Authority.</t>
  </si>
  <si>
    <t>mark.webb@ebcsltd.co.uk</t>
  </si>
  <si>
    <t>Exeter City Council</t>
  </si>
  <si>
    <t>Exeter</t>
  </si>
  <si>
    <t>Energy, Exeter City - the Renewables and Energy Saving Programme essentially involves provision of an 'invest to save' self-financed budget, allowing all energy saving projects to proceed once on a business case approval basis. The outcome has brought substantial long term income generation streams and energy savings - to date Â£380,545 gross.Â  Next year 16/17 will see an annual saving of Â£354,978, this is when some of our large PV sites start producing fully.Â  However, it is worth noting that some of the income streams we have secured will no longer be possible with the withdrawal of the government FIT subsidy.Â  Projects have include solar PV, LED lighting, Boiler replacement and hand dryers.</t>
  </si>
  <si>
    <t>jo.pearce@exeter.gov.uk</t>
  </si>
  <si>
    <t>Forest Heath District Council</t>
  </si>
  <si>
    <t>Forest Heath</t>
  </si>
  <si>
    <t>Solar Farm, Forest Heath District Council - In August this year, Forest Heath announced that it had invested Â£14.5m in a 12.4MW solar farm - now the largest local authority owned solar farm in UK. The solar farm was built by the developers and was generating electricity before the end of March, which meant it qualified for the Government's Renewable Obligation Certificate feed in tariff.  The project will bring an additional income of at least Â£300,000 per year in year one rising to just over Â£700,000 in year 10.Â This is after allowing for the initial capital outlay to be recouped through an annual repayment provision. Â  There is also an opportunity to make savings by using the electricity produced to supply to our council offices.</t>
  </si>
  <si>
    <t>Rachael.mann@westsuffolk.gov.uk</t>
  </si>
  <si>
    <t>Rental income, Forest Heath District Council - The council acquired the factory site in May 2012 securing 130 local jobs that had been at risk.  It then leased the site to a new business - Omar Group. This deal cost the council Â£1.456m, but secured Â£200k per annum in rent.  The company grew to employ 367 people but needed more factory space to increase production.  A new deal saw the Council invest more than Â£500,000 into the building of a factory extension - with the business paying the other 50 per cent of the construction costs.   This extension is expected to create a further 80 new jobs in our local economy.  In return Omar Group signed up to a new 15 year lease with an increase annual rent, representing a further 10% return on the new investment. The Council will also own the building at the end of the current lease.  The factory extension was opened in August this year.</t>
  </si>
  <si>
    <t>Guildford Borough Council</t>
  </si>
  <si>
    <t>Guildford</t>
  </si>
  <si>
    <t>The Council acquired the assets over a number of years to facilitate the economic development of the borough and generate rental income that helps support the wider financial position of the Council. Following the success of an asset strategy implemented by the council in 2012, in September 2014 the Council introduced a revised asset investment strategy along with a capital fund of Â£25million to continue to acquire new investment assets and re-purchase long leases on existing investment property. The Council aims to achieve net additional income of Â£2million from its investment in assets by 2018 (Â£800k by 31 March 2015, with a further Â£700k to follow in 2015/16 and another Â£500k in 2017/18).</t>
  </si>
  <si>
    <t>Claire.Morris@Guildford.gov.uk</t>
  </si>
  <si>
    <t>Hammersmith and Fulham London Borough Council</t>
  </si>
  <si>
    <t>Hammersmith and Fulham</t>
  </si>
  <si>
    <t>Commercial Culture</t>
  </si>
  <si>
    <t>LB Hammersmith and Fulham have taken a strategic approach to commercialisation and now have in post a Director of Customer and Business Development to lead this work across the authority. As a result the council now has a sales and marketing plan and a greater understanding of the profit and loss made by each service. Staff are being trained and encouraged to cross-sell other services to customers, for example the registrar taking requests from people to get married is now offering details of the ceremonial rooms at the council to hold the ceremony as well. The importance of engaging with the heads of services rather than just the finance team, In the first year, the council grew their external income base by 18%, or an additional Â£800,000.</t>
  </si>
  <si>
    <t>sharon.bayliss@lbhf.gov.uk</t>
  </si>
  <si>
    <t>dollar</t>
  </si>
  <si>
    <t>Harrogate Borough Council</t>
  </si>
  <si>
    <t>Harrogate</t>
  </si>
  <si>
    <t>Licensing, Harrogate Borough Council - our planning team developed a one stop searchable database for all information relating to all sites for the local plan, this has multi-functional uses which has enabled us to reduce staffing (1.5 FTE less), improve quality of site assessments, reduce the need for IT knowledge/less skills staff can now run reports, all the while integrating with existing planning systems. HBC established IP rights and we are just in the process of selling the database product to our first customer. Prices are yet to be confirmed yet as we are still beta testing it with the first customer, but the product cost initially is between Â£20k-Â£30k and there is an annual fee likely to be cÂ£10k. HBC/systems developer % spilt has yet to be finalised but we are seeking 50%.</t>
  </si>
  <si>
    <t>emma.grunwell@harrogate.gov.uk</t>
  </si>
  <si>
    <t>Lottery</t>
  </si>
  <si>
    <t>Lottery, Harrogate Borough Council - we are currently also testing the idea with our District Panel and testing whether residents would be motivated to play by Ëœprizes' or Ëœgiving to good causes' - concern being we are encouraging gambling. The research findings will be due in November 2016, and at that point we will be taking a paper to members to ascertain if they want to proceed based on the facts re support/motivation that we provide from the research, and gain permission to appoint an External Lottery Manager via a procurement exercise. Scale of this is based on the figures that Aylesbury Vale have achieved (an annual income in the region of Â£45,000) and anticipated year on year growth.</t>
  </si>
  <si>
    <t>info_circle</t>
  </si>
  <si>
    <t>Hertsmere Borough Council</t>
  </si>
  <si>
    <t>Hertsmere</t>
  </si>
  <si>
    <t>Property, Hertsmere District Council - we own Elstree Film Studios.  We have set up a Property Development Company to provide properties for rent; we have built good quality temporary accommodation and homes for rent prior to setting up this company on a small scale to meet housing demand and provide a revenue stream; our engineering services are a resource for the private sector as are our trading standards team; we along with other local authorities in the region have established a Building Control Company that has just been launched as an independent company; we are developing a hotel and retail outlet utilising council funds and at our own risk so that we maximise the return to the council based around strong leases with leading providers- this is a Â£10m investment; we are likely to borrow around Â£30m for our property development company and are in the process of transferring assets to it and getting a business plan together so it can start developing.</t>
  </si>
  <si>
    <t>Donald.Graham@hertsmere.gov.uk</t>
  </si>
  <si>
    <t>Kent County Council</t>
  </si>
  <si>
    <t>Kent</t>
  </si>
  <si>
    <t>Legal, Kent CC - KCC's Legal Services were reviewed during phase 1 of KCC's transformation process.  The review sought to explore a better, cheaper and more profitable delivery model.  The company will provide services to both Kent County Council and the wider market.  KCC has retained an intelligent client function within the authority and created a new General Counsel post to manage this team.  The company will commence trading in April 2017.</t>
  </si>
  <si>
    <t>rachel.chalmers-stevens@kent.gov.uk</t>
  </si>
  <si>
    <t>Property management, Kent CC - GEN2 this is a new wholly owned company set up to deliver Property Management Services to both KCC and other public sector clients. GEN2 was established in May 2016 and work is underway to develop the newly formed company's business pipeline and client base.  Similarly to Commercial Services, GEN2 has been set a dividend target to return to the local authority.</t>
  </si>
  <si>
    <t>Commercial Services, Kent CC - this is the largest single local authority owned trading organisation in the country with an annual turnover in excess of Â£400m and over 600 directly employed Kent based staff.  Commercial Services provides a wide range of diverse services under Teckal, Section 95 and Core Managed Service agreement arrangements.  The business contributes to KCC's bottom line through the return of an annual dividend.  A wide range of KCC departments commission the services provided by Commercial Services.  On average Commercial Services has returned, in the 6 years prior to 16/17, approximately Â£6.1m per annum for the council.</t>
  </si>
  <si>
    <t>Schools</t>
  </si>
  <si>
    <t>Schools Traded Services, Kent CC - EduKent is part of KCC and delivers services to schools, academies and other local authorities, provision is both in the South East and beyond. The service offering includes education support (e.g. education psychology) and the delivery of improvements.  Approximately Â£35m of services are billed through EduKent. Kent County Council are currently investigating options to develop a new Education Services Company, which would include trading based around the existing EduKent model.  It is hoped that the proposed company will increase net income and further develop partnership working with schools.</t>
  </si>
  <si>
    <t>schools</t>
  </si>
  <si>
    <t>Leeds City Council</t>
  </si>
  <si>
    <t>Leeds</t>
  </si>
  <si>
    <t>Energy, Leeds City Council - White Rose Energy (WRE) is a partnership between the council and Robin Hood Energy (RHE), a not-for-profit energy company that the council has chosen to endorse through a competitive process. The aim is to provide low cost energy to all households, with pricing that's fair and transparent, in Leeds and across the region. There is also a particular focus on providing fairer offers to prepayment (pay-as-you-go) customers, who have traditionally been poorly served by the energy market. In addition, WRE hope to create a fund that can be used to deliver fuel poverty alleviation projects across the region and the scheme has been designed so as to allow other local authorities and housing associations to tap into it. This way more residents can be helped and the benefits will be maximised. Depending on take up the revenue we'd hope to achieve in year 3 would range from Â£225K to Â£375K.</t>
  </si>
  <si>
    <t>peter.leightonjones@leeds.gov.uk</t>
  </si>
  <si>
    <t>Leisure attractions, Leeds City Council - the council looked to attracted more visitors to one of its key attractions - Tropical World by taking a much more commercial approach.  It used Â£1.5m of funding to invest in transforming the venue, including; enlarging the retail facility, introducing an education zone and a new cafÃƒÂ©.  The number of visitors has increased by 45% since it re-opened in 2013.  Retail income has increased 85% and transactions in the cafÃƒÂ© have increased by 38%.</t>
  </si>
  <si>
    <t>mike.kinnaird@leeds.gov.uk</t>
  </si>
  <si>
    <t>Leeds City Council has a commercial team as part of its Public Private Partnerships and Procurement Unit which was established in 2001. The commercial team consists of twenty experienced commercial lawyers, accountants and technical officers who provide expert professional support and advice as part of multi-disciplinary project teams at all stages of the project lifecycle for complex procurement and programmes of work. Leeds City Council has also implemented a category management approach to ensure best value is secured across its Â£800 million per annum of external spend. The multi- disciplinary team approach has enabled the Council to develop a national reputation for the successful delivery of complex PFI / PPP projects and helped to secure in excess of Â£1.5 billion in infrastructure in the City across the schools, waste, street lighting, social care, health and housing sectors.</t>
  </si>
  <si>
    <t>David.Outram@leeds.gov.uk</t>
  </si>
  <si>
    <t>Lincolnshire County Council</t>
  </si>
  <si>
    <t>Lincolnshire</t>
  </si>
  <si>
    <t>East Midlands</t>
  </si>
  <si>
    <t>Adults</t>
  </si>
  <si>
    <t>Homecare, Lincolnshire CC - we have moved to a more financially sustainable approach to ensure our offer is commercially viable to the market.  This has helped to shape the market.   We have moved to a model of block contracting over a 12 zone basis over the county, 740,000 population. The 1/12ths are a similar size and we have split all postcodes into either urban (rate 1) or rural (rate 2). In building up the two rates we have worked from a zero base including profit (4%). All adult social homecare provision is put through these contracts and no spot purchasing is undertaken. The 12 zone providers subcontract with other homecare providers which they take direct responsibility for. Within the contract the 12 zone providers are our provider of last resort. We have moved from having spot contracts with 72 providers to only the 12. The homecare contracts are in the region of Â£22m pa.</t>
  </si>
  <si>
    <t>Pete.Sidgwick@lincolnshire.gov.uk</t>
  </si>
  <si>
    <t>donut</t>
  </si>
  <si>
    <t>Reablement, Lincolnshire CC - this is procured on a countywide basis and includes a provider of last resort clause. The service is paid on a face to face delivered care basis. Within the contract there are financial rewards and penalties for the performance achieved. This service is second generation outsources and had TUPE. The reablement contract is in the region of Â£4m pa.</t>
  </si>
  <si>
    <t>Manchester City Council</t>
  </si>
  <si>
    <t>Manchester</t>
  </si>
  <si>
    <t>The Council has entered into a major roadside advertising contract, including significant media space, for Manchester City Council to drive channel shift, promote events, etc. This has been running for four years. City Centre interactive wayfinding screens, set up in late 2013, are also generating significant surplus. This has generated significant revenue of around Â£2 million per annum with broadly equivalent value in media space.</t>
  </si>
  <si>
    <t>r.paver@manchester.gov.uk</t>
  </si>
  <si>
    <t>The Council has found significant opportunities in expanding the sale and distribution of energy with Manchester City Council as a trusted supplier. Further potential opportunities in energy generation and distribution are in early stages of planning. The benefits of this include the potential to generate revenue as well as reduce energy poverty. It also presents an opportunity to partly insulate Manchester City Council, residents and Manchester businesses against significant energy price increases and represents a step change in carbon reduction initiatives.</t>
  </si>
  <si>
    <t>Medway Council</t>
  </si>
  <si>
    <t>Medway</t>
  </si>
  <si>
    <t>Legal, Medway - We provide internal and external legal advice to other public sector bodies under the 1970 Act.  This has been established since 2008 and generates around Â£100,000 pa.</t>
  </si>
  <si>
    <t>jan.guyler@medway.gov.uk</t>
  </si>
  <si>
    <t>IT data centre, Medway - External Information Technology support to other public sector bodies including Data Centre space, external networking support and web hosting.  This has been established since 2008 and generates around Â£700,000 pa.</t>
  </si>
  <si>
    <t>stephanie.goad@medway.gov.uk</t>
  </si>
  <si>
    <t>Property, Medway - We invest surplus cash reserves in tenanted property, both commercial and residential for a minimum 5% return.  This began in 2016 and we project annual income in the region of Â£140,000 target pa.</t>
  </si>
  <si>
    <t>phil.watts@medway.gov.uk</t>
  </si>
  <si>
    <t>Facilities management, Medway - We have a joint venture with Norse Commercial Services to create a local subsidiary. It is a ten-year arrangement. We have a local authority controlled company with the Teckal exemption providing facilities management services, grounds and greenspace management and special educational needs transport for other councils and private sector clients.  This turns over Â£11m and we have generated Â£260,000 pa through a profit share arrangement.</t>
  </si>
  <si>
    <t>perry.holmes@medway.gov.uk</t>
  </si>
  <si>
    <t>Monmouthshire County Council</t>
  </si>
  <si>
    <t>Monmouthshire</t>
  </si>
  <si>
    <t>Wales</t>
  </si>
  <si>
    <t>Leisure, Monmouthshire CC - the council have looked to make better use of their leisure assets to generate income.  This has included introducing invest to save projects to grow and develop the business especially within our fitness suites and membership offer with a new look and updated equipment.Â  The changed approach includes providing targeted training for all staff on sales/marketing, cross marketing within our facilities by introducing a site tour for our customer, a targeted promotion planner, an outreach planner for staff to target large events,The Monmouthshire Games with a wide range of sporting activities for 5 -11 years and site by site targets for promotions and monthly sales.  The council made an investment of Â£200,000 in the financial year 2013/14 to generate an additional Â£100,000 (which was achieved) and sustained and increased that level of growth in the coming years to cover the whole cost and continue to grow above the Â£200,000 (which we have achieved).</t>
  </si>
  <si>
    <t>richardsimpkins@monmouthshire.gov.uk</t>
  </si>
  <si>
    <t>Nottingham City Council</t>
  </si>
  <si>
    <t>Nottingham</t>
  </si>
  <si>
    <t>Meals at Home, Nottingham City - we have significantly redesigned the service, rebranded the service offer and improved the quality of the food on offer.  We have generated around Â£200,000 income from the service.</t>
  </si>
  <si>
    <t>katrina.davis-betani@nottinghamcity.gov.uk</t>
  </si>
  <si>
    <t>Parking, Nottingham City - Parking Services had low occupancy and were a poor second place in the market, with inflexible pricing and lacked a joined up offer of on/off street  parking.  We reviewed the approach, created contract car parking, put in place offers, got pricing flexibility, joined up the offer.  We grew business from Â£5.5m to just under Â£10m.</t>
  </si>
  <si>
    <t>Commercial waste, Nottingham City - our Commercial Waste service was relatively low performing and inefficient.  We invested in a sales team and more efficient practices becoming the market leader and grew our annual income from just over Â£1.5m to Â£3.5m.</t>
  </si>
  <si>
    <t>Highways</t>
  </si>
  <si>
    <t>Highways and energy infrastructure, Nottingham City - we invested in recruitment of technical staff to reduce the use of sub-contractors and consultants.  We reviewed the operational model and insourced existing NCC's contracts.  We have also focused on the continued development of external clients including; Western Power, Nottingham University and private developers.  We have generated around Â£566,000 income from the service.</t>
  </si>
  <si>
    <t>highway</t>
  </si>
  <si>
    <t>Registrar Service</t>
  </si>
  <si>
    <t>Registrars, Nottingham City - we moved the service to an iconic building in the city centre.  This dramatically improved the brand for weddings.  We created premium products and now pro-actively market the service.  We have generated around Â£900,000 income from the service.</t>
  </si>
  <si>
    <t>post_office</t>
  </si>
  <si>
    <t>Nottingham's ambitious and innovative Commercialism Programme is one of our key responses to reductions in funding and the challenging social and economic landscape. In the last financial year, commercialism generated in excess of Â£4m in increased revenue and achieved significant cost reductions. The Programme is:
&lt;br&gt;Empowering colleagues to take business-like decisions, managed risks and seize new opportunities;
&lt;br&gt;Engaging with employees, using a systematic approach, leading them through the change;
&lt;br&gt;Pushing service boundaries, encouraging innovation and optimising our assets to generate income and reduce cost;
&lt;br&gt;Constantly learning, to refine the tools, training and advice given, as well as to prioritise future programme activity;
&lt;br&gt;Increasing confidence and ability to deliver services that deliver better value for money than our competitors, whilst meeting customers' needs; and
&lt;br&gt;Identifying and tackling barriers to commercial activity.</t>
  </si>
  <si>
    <t>andy.vaughan@nottinghamcity.gov.uk</t>
  </si>
  <si>
    <t>ltblu_diamond</t>
  </si>
  <si>
    <t>Nottinghamshire County Council</t>
  </si>
  <si>
    <t>Nottinghamshire</t>
  </si>
  <si>
    <t>Highways Joint Venture, Nottinghamshire CC - the council has created a joint venture company with CORSERV, a company wholly-owned by Cornwall Council, to run most of its Highways and all of its Fleet Management services. The Â£44m company, called Via East Midlands Ltd, was launched in July 2016 under a ten-year service contract with an option to extend to 15 years. Cornwall Council's expertise was used to develop Via's business and financial plans.Â By operating in a more agile and flexible way and with access to a well-established and successful commercial bid team, the company increased the commerciality of the services because, although 100% public sector owned, Via is able to seek external work up to a value of almost 20% of its total turnover.</t>
  </si>
  <si>
    <t>bob.godley@nottscc.gov.uk</t>
  </si>
  <si>
    <t>Libraries/Cultural Services Joint Venture, Nottinghamshire CC - An alternative operating model includes Public libraries, Archives and Records Management, Arts, Instrumental Music Teaching in Schools, Community Learning and Skills Service, Nottinghamshire Music Hub and the Education Library Service.  The new independent organisation contracts with the council to deliver the range of services against an agreed specification. The council retains control of its statutory library and archive duties.  The legal form of the organisation is a Community Benefit Society (CBS) which gains exempt HMRC charitable status. It is registered with the Financial Conduct Authority (FCA) based on charitable model of rules and articles.</t>
  </si>
  <si>
    <t>National Water Sports Centre, Nottinghamshire CC - the council outsourced the management and operation of the National Water Sports Centre to a third party provider and the site has been operating under the new arrangements for just over three years. The successful bid included a Â£6.7m capital investment over the life of the project and the anticipated revenue savings are approximately Â£14m, when the annual contract costs are compared to the costs that would have been faced by the Council had it continued to operate the Centre on its previous basis. The contract also operates on an income share basis meaning the County Council receives financial benefits based on Centre performance.</t>
  </si>
  <si>
    <t>Property, Nottinghamshire CC - the council has developed a Joint Venture with Scape Group to provide Property Design and Operations services on the premise that a commercial partner will drive a more cost effective procurement supply chain as well as developing income opportunities from other areas including Academies and schools, other public sector bodies such as health, fire and police, other local authorities and the private sector. The Joint Venture is a ËœTeckal Company' which means it is controlled by the local authority and can trade by up to just under 20% of its turnover.  Scape hold the majority of shares (80:20) and the Board of the Joint Venture has representatives of both shareholders as both need to demonstrate control for the purposes of the 'Teckal' test. Efficiency savings generated by the joint venture (or surplus) from the work it does for NCC or Scape or returns generated from work undertaken for third parties, is shared 50:50.</t>
  </si>
  <si>
    <t>Commercial Development Unit, Nottinghamshire CC - The developing commercial culture as a consequence of evaluating and adopting more risk based approaches to service delivery has prompted the County Council to consider how a number of different services can be supported in order to generate surplus income and move the Council to a position of increased self-sufficiency.  A small Commercial Development Unit (CDU) has been established on a pilot basis to promote, develop and challenge business proposals put forward by services, and to ensure a consistent approach is applied to capture, nurture and shape the most promising ideas. The CDU deliver commercial masterclasses (sales &amp; marketing, financial management, people &amp; change and systems &amp; processes) to service teams who then apply this learning to their own business ideas to help build an evidence pack. Three service areas were put through the three-month pilot which was delivered jointly with Essex CC. In-house expertise (finance, HR and marketing) was used to support the small unit and keep the additional costs to a minimum. The three service areas developed robust business plans that are projected to deliver additional income of Â£1.7m over the three years for an initial investment of Â£280k. An annual net saving of Â£3.5m is projected to accrue by year 4, resulting in each of the services operating in a position cost neutrality.</t>
  </si>
  <si>
    <t>Oldham Metropolitan Borough Council</t>
  </si>
  <si>
    <t>Oldham</t>
  </si>
  <si>
    <t>Older People, Oldham - working with the CCG, our council owned trading company, and Pennine Care NHS Trust to develop an integrated intermediate care and reablement service, to include residential unit based and community based services to enable people to receive the right initial support in the right place following discharge from hospital to maximise recovery and independence, or to prevent hospital admission.</t>
  </si>
  <si>
    <t>David.Garner@oldham.gov.uk</t>
  </si>
  <si>
    <t>Learning Disability, Oldham - working with our council owned trading company, Housing Strategy and CCG to develop an apartment complex for people with learning disabilities and complex needs.Â  This will provide step up/assessment/respite accommodation, as well as longer term accommodation for people currently out of area, or living at home with elderly parents, and step down as part of the GM fast track programme.</t>
  </si>
  <si>
    <t>Claire.Hill@oldham.gov.uk</t>
  </si>
  <si>
    <t>Portsmouth City Council</t>
  </si>
  <si>
    <t>Portsmouth</t>
  </si>
  <si>
    <t>Advertising/Sponsorship</t>
  </si>
  <si>
    <t>The fundamental purpose of the The Income Generation Workstream is to empower Services to identify, investigate and realise potential sources of income. Advertising and sponsorship opportunities are now generating more than Â£200,000 per year for Portsmouth City Council, and have become a key consideration when planning new projects and events. As well as the more obvious sources of income, there have also been a number of successful new business ventures developed by the IGW. Income from filming and photography was negligible before 2012, despite the city's breadth of historic ships, forts, castles, tunnels and seascapes. On the back of Les Miserables filming in the Historic Dockyard, the IGW took a pro-active approach to marketing the city as a film-friendly destination. A new brochure and location library were developed, links were made with creative agencies, and relationships built with location scouts and production companies. The results were almost immediate, and since August 2012 there have been more than 90 different projects undertaken in the city, ranging from low budget student films to action thrillers and music videos. The income received from filming provides a welcome addition to the Council's budget, but more significant is the money spent in the local economy by film crews of 200 plus staying in local hotels and working in the area, and tourists visiting locations they have seen on screen.</t>
  </si>
  <si>
    <t>joe.mcgoldrick@portsmouthcc.gov.uk</t>
  </si>
  <si>
    <t>Reigate and Banstead Borough Council</t>
  </si>
  <si>
    <t>Reigate and Banstead</t>
  </si>
  <si>
    <t>Health</t>
  </si>
  <si>
    <t>Health, Reigate &amp; Banstead - as a district we are looking to take a more active role in health.  We developed a proposal with a private sector partner to focus on a more preventative approach - offering a private service to residents (not cutting across the social care work of the county council).  This includes a preventative monitoring service using wearable technology etc.  This includes adaptive learning so the system learns, with text reminders for relatives.  This also includes a wraparound service with physios etc.  The council invested Â£350,000 to own 80% of the company.  We anticipated generating around Â£150,000 income pa by 2017/18 (increasing up to around Â£750,000 by years two and three) from the service.</t>
  </si>
  <si>
    <t>gavin.handford@reigate-banstead.gov.uk</t>
  </si>
  <si>
    <t>pharmacy_plus</t>
  </si>
  <si>
    <t>Property, Reigate &amp; Banstead - we have recently established a property investment company to seek opportunities beyond the borough.Â  This has included looking to acquire an old Sainsbury's site in Redhill to redevelop including a new hotel.  We joined with Sainsbury's to guarantee the funding for the hotel and in discussion with Travelodge to develop the site.  The council has invested Â£3m to generate around Â£300,000 income pa and the capital value for the site has also significantly increased.  We are now looking at other sites and looking to finalise a new leisure/restaurant site - total value Â£40m, thecouncil financed the development through borrowing.  Sale of some of the residential element will leave a net debt of Â£10m, but annual income of around Â£1m pa (coming on stream 2019/20).</t>
  </si>
  <si>
    <t>Reigate &amp; Banstead Borough Council</t>
  </si>
  <si>
    <t>Reigate &amp; Banstead Borough Council is currently in the process of developing a strategic partnership with a private sector organisation. This will look to setup a Centre of Excellence in the South East undertaking Revenues and Benefits work, as well as financial transactions and ICT. The model looks to grow the work by pulling it in from other organisations. The Council has also adopted a commercial approach to fees and charges, namely planning, parking, etc. over the past two years. Reigate &amp; Banstead is also driving assets harder, particularly property assets, to increase income over the longer term and assist in achieving financial sustainability. This has required a change in thinking and approach as an organisation over the past two years. Their aim is to assist the council in filling the budget gap and to become financially sustainable, i.e. government grant free, by 2020.</t>
  </si>
  <si>
    <t>Shirley.Parker-Jones@reigate-banstead.gov.uk</t>
  </si>
  <si>
    <t>Richmondshire District Council</t>
  </si>
  <si>
    <t>Richmondshire</t>
  </si>
  <si>
    <t>Housing</t>
  </si>
  <si>
    <t>Housing, Richmondshire District Council - The majority of affordable housing in the district is currently delivered via Section 106 planning agreements.  The council have sought to change the traditional delivery model (which revolves around a Housing Association purchasing s106 properties and then converting them into affordable housing).  The council have now moved to a model where they purchase a number of s106 properties and then market them.  In essence, the council takes up the role of a developer.  Under this model the purchaser would see a 30% reduction in the market value, paying Â£112,000 for outright ownership and the council would generate a receipt of Â£39,000 per property once legal and marketing costs had been deducted.</t>
  </si>
  <si>
    <t>colin.dales@richmondshire.gov.uk</t>
  </si>
  <si>
    <t>homegardenbusiness</t>
  </si>
  <si>
    <t>Runnymede Borough Council</t>
  </si>
  <si>
    <t>Runnymede</t>
  </si>
  <si>
    <t>Commercial property, Runnymede Borough Council - the council funded the construction of the Addlestone ONE site.  Income will be obtained from the commercial tenants plus the differential between the cost of borrowing by the council and the OJEU loan interest rate.  This includes 10 residential units and a further 100 will be added by Addlestone ONE.  The development has a community heat network which will supply approx. Â£40k of electricity to the grid via the Feed In Tariff arrangement and supply all the heat and hot water to the 213 residential tenants and the key anchor tenants.  In addition to the above the council has been proactively acquiring commercial properties using low cost borrowing to fund.  The combined income from Addlestone ONE and the acquisitions to date exceeds Â£7.7m of new income, but after the cost of capital is deducted, a conservative Â£4.3m.  By April 2017, the council expect the income generation to have exceeded Â£10m through the solid plans that are in place.</t>
  </si>
  <si>
    <t>john.rice@runnymede.gov.uk</t>
  </si>
  <si>
    <t>South Holland District Council</t>
  </si>
  <si>
    <t>South Holland</t>
  </si>
  <si>
    <t>Housing Company, South Holland District Council - we have established a privately owned housing company that will look to deliver all forms of housing options; including building new and purchasing existing market rented and affordable housing.</t>
  </si>
  <si>
    <t>South Norfolk District Council</t>
  </si>
  <si>
    <t>South norfolk</t>
  </si>
  <si>
    <t>Leisure, South Norfolk District Council - we are investing Â£5m in our three leisure centres. This will ensure that they remain financially sustainable as well as giving members better facilities, equipment and leisure.  Wymondham Leisure Centre will be subsidy free in year 1- returning Â£200,000 pa.  There was a projected 47% increase in membership income and a 17% increase in footfall across the three leisure centres- an extra 250 people a day.</t>
  </si>
  <si>
    <t>hralph@s-norfolk.gov.uk</t>
  </si>
  <si>
    <t>South Norfolk</t>
  </si>
  <si>
    <t>Building Control, South Norfolk District Council - South Norfolk was the second local authority to gain approval from the Construction Industry Council (CIC) to establish a wholly owned Approved Inspector (AI), ËœBuild Insight'- a company authorised to carry out commercial building control work outside our District. Local Authorities have increasingly been losing building control market share to AIs; in 2012, the AI market share was 40% and this has grown by 10% over the past three years.Â  Our Build Insight venture has married together the regulatory expertise of a local authority with the commercial mind-set of an AI by offering a wide-scale, end-to-end service that has a presence across the country to support large commercial or multi locational constructions that have previously been lost to the private sector. Our model looks to Ëœwin back' this work from the private sector to generate income to fund front-line services in South Norfolk.</t>
  </si>
  <si>
    <t>Property Investment, South Norfolk District Council - we develop houses for market sale, market rent, including affordables as well as commercial sites. Â Our Big Sky Developments Company will drive the development of houses and commercial sites across the district. The first sites in Poringland and Long Stratton will see the development of 102 residential dwellings and 3,170sq metres of commercial units. Whilst providing ongoing revenue income to help our aim of moving closer to financial independence, we are also attracting more businesses into the area and building much needed houses for burgeoning communities. We are aiming for an income of Â£120,000 rent pa from our rented homes (once portfolio is completed), Â£400,000 annual return on our existing commercial property portfolio (6.% return) Crafton House and Maple Park commercial developments will increase the income once completed and let. Overall, an estimated profit on the whole development of Â£2.5m.</t>
  </si>
  <si>
    <t>South Staffordshire District Council</t>
  </si>
  <si>
    <t>South Staffordshire</t>
  </si>
  <si>
    <t>Support to Business</t>
  </si>
  <si>
    <t>Business Hub, South Staffordshire - in 2015 the council created its Efficiency and Income plan addressing how it would become not only financially self-sufficient by 2020, but also income generating, turning over profit.  This equates to generating Â£2.2m a year from 2020 onwards, 18.3% of the council's annual cost of services.  One of these strands is the Business Hub which commercialises the councils assets for SME's by accommodating growing businesses with new affordable  packages , connecting businesses with bespoke training, events, advice and marketing and providing council services to businesses for example through advertising, Good Life Deals App and Call Management services.  This is generating profit for the council by making best use of its assets.  By 2020 this will be over Â£300,000 cumulatively, averaging Â£75k per annum and in profit already after the first 14 months of trading with Â£63,000 generated.</t>
  </si>
  <si>
    <t>I.Tolgyesi@sstaffs.gov.uk</t>
  </si>
  <si>
    <t>triangle</t>
  </si>
  <si>
    <t>St Albans City and District Council</t>
  </si>
  <si>
    <t>St. Albans</t>
  </si>
  <si>
    <t>Property Estate, St Albans City and District Council - St Albans is using astute commercial management and development of our property estate to drive local development and regeneration, save money and create new revenue streams. We are embedding commercially shrewd and rigorous business planning into our decision making across the Council, and nurturing a growing entrepreneurial culture in our teams.  We are promoting active and healthy living through a complete renewal of our leisure estate, a sea change in the use of museum and heritage assets. We are bringing derelict land back into use as affordable housing.  Since 2012 we have invested over Â£35m on new leisure facilities. This investment has been on a revenue neutral basis, achieving Â£1.5m in annual revenue savings.</t>
  </si>
  <si>
    <t>Richard.Shwe@stalbans.gov.uk</t>
  </si>
  <si>
    <t>Surrey County Council</t>
  </si>
  <si>
    <t>Surrey</t>
  </si>
  <si>
    <t>The Council has the following active Local Authority Trading Companies:
&lt;br&gt; SEBS - a vehicle that can be used for a range of opportunities as they arise, from their IT Data centre to the provision of fire services to commercial partners.
&lt;br&gt; Property Company - a Property Holding Company with three subsidiary companies (Property Investment Company: Residential, Property Investment Company:
Commercial, Property Development Company).
&lt;br&gt; Surrey Choices - day services and community support - commissioned by Surrey County Council (so teckal) but can also provide services to others. The Company structure provides the flexibility to meet the needs of this wider market.
&lt;br&gt; TRICS - a recently incorporated Local Authority Trading Company (a consortium with 5 other Local Authorities) for the management of a computerised transport trip rate database used for transport and planning and purchased by developers.</t>
  </si>
  <si>
    <t>janet.lloyd@surreycc.gov.uk</t>
  </si>
  <si>
    <t>The County Council is part of a long-standing joint venture, Babcock 4S, one of the largest providers of school support services in the country. The contract started in April 2004 following a decision to develop innovative approaches that would future-proof services and ensure their long-term sustainability. Babcock 4S is one of the largest providers of school support services in the country. As well as providing services to Surrey's schools, the joint venture provides school improvement services direct to academies and other local authorities, along with a range of training, conferencing and IT support. In total the external contracts are valued at Â£7m annually, and Surrey receives an annual dividend from the joint venture worth 30% of total profits. The arrangement has delivered dividend payments to the county council of Â£1.6m over the last three years, which is reinvested for the benefit of local communities through an Education Trust.</t>
  </si>
  <si>
    <t>Sutton London Borough Council</t>
  </si>
  <si>
    <t>Sutton</t>
  </si>
  <si>
    <t>Insurance service, Sutton - we operate an integrated insurance service for three other local authorities (Epsom and Ewell, Reigate and Banstead, and Surrey Heath) where we act like quasi insurer and claims handler from each of the partner authorities. We also operate an Academy insurance scheme that currently has 21 members and generates in the region of Â£480k income per year.  We operate these two initiatives to share the costs of our insurance team, diversify the risks covered by our insurance fund and provide economies in the scale when purchasing external insurance. We have also often saved them considerable amounts from their conventional insurance programme (i.e.buying insurance services from a commercial insurer). For example, Epsom and Ewell were facing a 32% increase in premiums and we were able to prevent that and Surrey Heath saved 14%.</t>
  </si>
  <si>
    <t>bradley.peyton@sutton.gov.uk</t>
  </si>
  <si>
    <t>Commercial property, Sutton - the council agreed a new Asset Management Strategy in 2015 which included a different approach towards the management of the council's stock of commercially let property portfolio which had built up over the years in a largely unplanned fashion.  The council separated properties into an Investment Property Portfolio for properties which it would hold solely for investment reasons and agreed a set of guidelines for managing the portfolio, including the acquisition of new properties to add to the portfolio. A target has been set to increase gross income from commercial property by 50% by 2019/20 from a baseline of Â£3.2m in October 2015. To date the council has acquired two properties in Sutton that both provide an income of about Â£600,000, and has reviewed over 90 different property investment opportunities over the last 12 months.</t>
  </si>
  <si>
    <t>ade.adebayo@sutton.gov.uk</t>
  </si>
  <si>
    <t>Telford and Wrekin Council</t>
  </si>
  <si>
    <t>Telford and Wrekin</t>
  </si>
  <si>
    <t>Wheat Leasowes Solar Farm, Telford &amp; Wrekin - Within the first financial year of monitoring as at 31st March 2016 the actual operating profit income was around Â£230k. During the 18 months the solar farm has generated 6.13 GWH of electricity.  The solar farm has helped avoid the production of 3095.67 tons of CO2 emissions.  More details are available at: http://www.telford.gov.uk/info/20222/solar_farm.</t>
  </si>
  <si>
    <t>Sukhie.Chaudhari@telford.gov.uk</t>
  </si>
  <si>
    <t>Housing investment, Telford &amp; Wrekin - The Housing investment programme is a strategic programme forecast to deliver a portfolio of approximately 387 quality private and affordable rented properties, responding to housing needs in the borough. The programme will develop sites which are owned by the council, bringing forward development and creating regeneration opportunities. During the operational stage, the programme will deliver income and capital growth for the Council for re-investment in, and protection of frontline services. The company was formed in April 2015, and 2 housing sites are currently in construction, for a total of 132 units of 2,3 and 4 bed houses. One site has now practically completed and 100% of the units have been let and are occupied, with strong pre-lets at the other site.  
The Housing Company is fully funded at commercial rates from the council, and the company pays interest to the council on such borrowing in addition to the distribution of dividends arising from net profits generated. The combined income generated to the council general fund over the 30 year term (the investment period) is estimated to be Â£2.2m after 5 years, rising to Â£8.2m after 20 years and Â£70m after 30 years.</t>
  </si>
  <si>
    <t>Tunbridge Wells Borough Council</t>
  </si>
  <si>
    <t>Tunbridge Wells</t>
  </si>
  <si>
    <t>Debt Recovery, Tunbridge Wells - following the review and simplification of the Enforcement Regulations the partner authorities (Mid Kent Services) sought to gain an understanding of the customer and financial benefits that could be realised by bringing the enforcement function in house.Â  The councils, like most other LA's had until that point contracted the function to private enforcement companies who collected unpaid council tax, business rates and parking fines on their behalf.Â  The joint business case that followed set out a clear mandate for change with a multi-discipline project team soon established to take the initiative forward.Â  In the 6 months that followed the team procured and implemented the necessary systems, operating procedures and recruited a team of experienced enforcement staff to deliver the function.Â  With the service operating in partnership it has the scale needed to be a viable operation and whilst still in its early days is making good progress to cover its costs and generate a surplus for the partner authorities. We anticipate generating around Â£300,000 pa from this work.</t>
  </si>
  <si>
    <t>Debra.Thackeray@Tunbridgewells.gov.uk</t>
  </si>
  <si>
    <t>GIS, Tunbridge Wells - the council's GIS team are generating income by carrying out work for their local social housing organisation, providing consultancy support during the implementation of their new GIS system. Advising on information architecture and approaches to data collection, the GIS team's expertise is being effectively shared with other not-for-profit bodies.</t>
  </si>
  <si>
    <t>Lottery, Tunbridge Wells - the council is committed to continuing to support the local voluntary and community sector, but with continuing pressure on budgets we clearly need to develop innovative and sustainable ways of achieving this.Â  The Council is therefore proposing to appoint an External Lottery Manager to set up and run a local authority lottery for the benefit of voluntary organisations and community groups in the borough.Â  We are looking to launch the community lottery in April 2017.Â  As well as helping local groups to raise funds for themselves, the lottery will be also provide an income stream for the Council which can be used to supplement the budget for our community grants programme. The potential income is as yet difficult to quantify.Â  However, financial modelling suggests that even a relatively conservative estimate of player participation could generate a reasonable income for the council once the lottery has become established.  Our estimate suggests after 5 years we would be looking to secure around Â£60,000 pa.</t>
  </si>
  <si>
    <t>Smarter Digital Services, Tunbridge Wells - the council's ËœSmarter Digital Services' team carry out work on behalf of local authorities in the region; providing user testing, website audit and business process analysis capacity for Councils wanting to digitally transform their services. Councils can either subscribe on an annual basis to make use of the team, or commission work on a Ëœpay as you go' basis as the need arises. We receive contributions of Â£120,000 pa from partners in income.</t>
  </si>
  <si>
    <t>Waltham Forest London Borough Council</t>
  </si>
  <si>
    <t>Waltham Forest</t>
  </si>
  <si>
    <t>Grounds Maintenance, Waltham Forest: In 2016 the grounds maintenance team have undertaken early work to provide services on blocks of private accommodation.  Although it's early days they have secured contracts with property management companies and been Ëœtesting the water' locally to explore the potential of the market. Without actively Ëœmarketing' the services we are currently estimating an income of in excess of Â£20k pa.  We have signed contracts for services totalling two thirds of this target to date and have quotes currently to the value of Â£23k submitted and waiting for responses.  We offer services including grass cutting and mowing to all forms of grass and lawn areas, flower beds and shrubberies, tree surgery, hedge cutting, sports grounds maintenance, line marking, nature conservation, weed control, gritting and snow clearance, playground maintenance and inspections, cemeteries, and much more.</t>
  </si>
  <si>
    <t>john.hubbard@walthamforest.gov.uk</t>
  </si>
  <si>
    <t>Warrington Council</t>
  </si>
  <si>
    <t>Warrington</t>
  </si>
  <si>
    <t>Warrington Borough Council runs commercial skills training for its employees. This is an open access programme of five half day modules, developed and delivered on the back of recommendations from a cross cutting corporate working group. The programme is suitable for both those wishing to explore commercial approaches who had not previously had the opportunity to do so, and also those who already adopt commercial approaches, who wish to expand and enhance current knowledge and skills.</t>
  </si>
  <si>
    <t>JHurst@warrington.gov.uk</t>
  </si>
  <si>
    <t>Wirral Metropolitan Borough Council</t>
  </si>
  <si>
    <t>Wirral</t>
  </si>
  <si>
    <t>Services to schools, Wirral - we currently operates commercial activities in a range of diverse sectors including, leisure, theatre events, garden waste and services to schools through a Community Interest Company (Edsential). The Council has also created Wirral Evolutions. This is an example of a local authority trading company, and is very much in line with a developing trend in local government of more Council owned trading companies. As trading bodies, they can provide their services to a much wider market than a council department. Local authority companies represent alternative service delivery vehicles and exist alongside in-house delivery, trusts, social enterprises, outsourcing and other delivery models, but with particular emphasis on the concept of trading. The advantages of such operations are that a local authority can only enter into trading in the wider commercial market through a company. This strategy will provide a structured framework for greater commercial activity.</t>
  </si>
  <si>
    <t>stuartbellerby@wirral.gov.uk</t>
  </si>
  <si>
    <t>Woking Borough Council</t>
  </si>
  <si>
    <t>Woking</t>
  </si>
  <si>
    <t>Currently over 60% of the council's total income is from trading activity, with plans for this to go up to 70%. The councils own a number of companies, one example is an arms-length company to build and finance power stations. The council operates as a private sector landlord and developer and this alone generates Â£1.25 million a year in income. They also provide energy for Milton Keynes which produces additional income which is then reinvested in improving energy efficiency for Woking residents.</t>
  </si>
  <si>
    <t>Ray.Morgan@woking.gov.uk</t>
  </si>
  <si>
    <t>Wolverhampton City Council</t>
  </si>
  <si>
    <t>Wolverhampton</t>
  </si>
  <si>
    <t>Wolverhampton City Council was spending on average Â£7.5 million a year on temporary and interim workers. It was suggested that rather than paying private companies to do this it should be done through a Council owned company. YOO Recruit was established as a Wholly Owned Company in February 2014 and started trading in April 2014. Up to the end of the calendar year 2014 YOO Recruit has had a turnover of Â£1.2 million and a gross Profit of Â£141,000. YOO is currently providing 10% of all temporary workers into the Council and the forecast for the next two years are Â£365,000 for 2015/16 and Â£500,000 for 2016/17 in gross profit.</t>
  </si>
  <si>
    <t>Simon.Aldis@wolverhampton.gov.uk</t>
  </si>
  <si>
    <t>Worcestershire County Council</t>
  </si>
  <si>
    <t>Worcestershire</t>
  </si>
  <si>
    <t>Using technology in adult social care, Worcestershire CC - we are looking to introduce new technology in adult social care to reduce the need for 15 min calls and making early identification of care issues, reducing double handling of care issues.  This is centred around setting up a dynamic purchasing system.  We think there will be technology solutions to reduce interventions from care workers to improve reablement and reduce hospital admissions.  We are at the point of exploring the market and different procurement routes, so the scale of the savings from this are yet unclear.  We will be joined by Staffordshire CC on this project.</t>
  </si>
  <si>
    <t>Jcharles1@worcestershire.gov.uk</t>
  </si>
  <si>
    <t>Residential care and domilicary care, Worcestershire CC - we are looking to move away from managing 100s of providers and where care providers struggle to recruit care workers. We are working with providers to reduce their back office costs and have moved to tiered procurement to concentrate on a small number of lead providers.</t>
  </si>
  <si>
    <t>HR and Finance, Worcestershire CC - we have set up a partnership with Liberata for HR and transactional Finance.  We have put a framework agreement in place so other authorities, academies, police and fire can buy into the contract (as well as making a financial saving ourselves).  Rented space to Liberata.  Staffordshire have joined into this contract.</t>
  </si>
  <si>
    <t>Wychavon District Council</t>
  </si>
  <si>
    <t>Wychavon</t>
  </si>
  <si>
    <t>Land investment, Wychavon DC - The Evesham town centre project is our next big venture and will see a new fire station opening this year and a new Waitrose store, opening in March 2018. We will invest Â£10m moving the fire station to release land and then the Waitrose store will follow on the land. A rental stream of Â£500,000 per year to us and will represent a 5% return, significantly more than could be achieved on the money markets. Whilst this is great news for our financial challenges, the main aim of the project is to attract more big names, grow confidence in the town and stimulate the local economy.</t>
  </si>
  <si>
    <t>Fiona.Narburgh@wychavon.gov.uk</t>
  </si>
  <si>
    <t>Revenues and benefits, Wychavon DC - In 2013, we entered into a strategic partnership with Civica to provide Revenues and Benefits services for south Worcestershire councils. Wychavon previously hosted the shared service and had done so since 2007. As part of that deal we created a centre of excellence using former staff and systems to carry out work for other councils. The centre of excellence known as the Orchard Centre has provided services for over 50 other councils. We benefit through payments for increased use of our building and all 3 partner councils share in the profit made by the Orchard Centre as a result of this work insourcing.</t>
  </si>
  <si>
    <t>Wyre Borough Council</t>
  </si>
  <si>
    <t>Wyre</t>
  </si>
  <si>
    <t>Leisure, Wyre Council - We have invested just under Â£6 million into two of our leisure centres which have been rebranded Health &amp; Fitness Centres both generating significant return on the investment.  http://ymcayactive.org/sports-entertainment/ten-pin-bowling/</t>
  </si>
  <si>
    <t>Garry.Payne@wyre.gov.uk</t>
  </si>
  <si>
    <t>Rental income, Wyre Council - we have made available part of the Civic Centre in Poulton to accommodate a local doctor's surgery and NHS Extensive Service. Investment by doctors/NHS Â£800K generating us Â£45K yearly rental income http://www.lockwoodavenuesurgery.co.uk/ and provided opportunity for integration of health and District Council services.</t>
  </si>
  <si>
    <t>Rental income, Wyre Council - We have invested Â£30K into renovating a two storey building within the grounds of the Civic Centre in Poulton and tenant takes up occupation this month providing extended educational services generating a rental income for us of approximately Â£25K per year. Â Â http://www.mckee.lancs.sch.uk/.</t>
  </si>
  <si>
    <t>Wyre Forest District Council</t>
  </si>
  <si>
    <t>Wyre Forest</t>
  </si>
  <si>
    <t>Garden Waste, Wyre Forest District Council - Since April 2016 we have increased the amount of marketing of our Garden Waste Collection Service. We have used a variety of methods of marketing, such as internet only, mail drop and adverts in local newsletters, to see what our market reacts to the most. Overall, each campaign did see an increase in the amount of customers signing up. In the calendar year October 2015 - October 2016, we have increased income from Â£200,000 to Â£240,000.</t>
  </si>
  <si>
    <t>matthew.james@wyreforestdc.gov.uk</t>
  </si>
  <si>
    <t>Trade Waste, Wyre Forest District Council - Since January 2016, we have changed our approach to the way we operate our Trade Waste Collection Service. Previously, we had one person managing the payments and contract side of things, however we have put some extra resource into this, as well as changing our policy. This more commercially driven approach has allowed us to stop collections if someone has not paid, something that we had not done in the past. This also allowed us to get the income much quicker, and be able to turn our attention to attracting new customers to use the service. Since April 2016 to August 2016, we have increased the income for trade waste by around Â£15,000 and expect to see an outturn by the end of the financial year of at least Â£495,000.</t>
  </si>
  <si>
    <t>Renting office space, Wyre Forest District Council - A review of WFDC's future space requirements demonstrated capacity to rent out office space in the council's new HQ building, Wyre Forest House. Following the review it took just under 12 months to generate income of Â£161,000 from tenants. We now have 7 Private Sector Tenants and 2 Public Sector tenants and generate income in excess of Â£250,000 per annum. The majority of our tenancy agreements are for 5 years so we are on target to achieve more than Â£1m of income over the next five years. There is no doubt the establishment of WFH and its commercial approach has had a hugely positive financial impact on Wyre Forest District Council and there are many more benefits for employees, businesses and residents. Feedback from private and public sector tenants demonstrates how this has helped them attract top candidates.</t>
  </si>
  <si>
    <t>alison.braithwaite@wyreforestdc.gov.uk</t>
  </si>
  <si>
    <t>Cheltenham, Cotswold, Forest of Dean and West Oxfordshire</t>
  </si>
  <si>
    <t>Council-wide commercialism, Cheltenham Borough, Cotswold District, Forest of Dean District and West Oxfordshire District Councils - the four councils have formed the 2020 Partnership and established a Â£10.1m transformation programme that is expected to deliver Â£41m of cashable savings over a 10 year period.  The partnership will be establishing a new employment model in 2017 to support the necessary cultural change to become more commercial. This will involve employing all council staff within the local authority owned Teckal companies and implementing new employment terms, conditions, reward &amp; remuneration package. The company model being established has been developed with a particular view of how the companies could potentially operate within different commercial markets. Planned organisational design, service transformation, and leadership development activities will be fully aligned to the commercialisation agenda.</t>
  </si>
  <si>
    <t>ralph.young@2020partnership.uk</t>
  </si>
  <si>
    <t>Bolton Council</t>
  </si>
  <si>
    <t>Bolton</t>
  </si>
  <si>
    <t>Bolton council has moved its adult social care provider services to a local authority trading company called Bolton Care and Support Ltd. The new company is wholly owned by the council, with the chief executive reporting to a steering committee of councillors. It provides the councilâ€™s supported living services, day care services for older people and adults with disabilities, extra care services, and the shared lives service. The move is expected to achieve net savings of Â£12m over five years through more efficient business operations and changes to staff terms and conditions. The council have promised that all staff working in the new company will be paid at least the living wage of Â£8.25 per hour, as recommended by the Living Wage Foundation, and zero hour contracts will not be used.</t>
  </si>
  <si>
    <t>john.livesey@bolton.gov.uk</t>
  </si>
  <si>
    <t>Hertsmere bought and renovated Elstree Studios for Â£5.6m in the 1990s and now derives Â£1.4m per year in revenue from it. Elstree Studios operates at full capacity as a wholly owned subsidiary of the council. Programmes such as the BBCâ€™s Strictly Come Dancing and Netflixâ€™s The Crown were filmed at Elstree Studios, as were the films Paddington, The Danish Girl, The Kingâ€™s Speech and Suffragette. The studios also stimulate the local economy, offering jobs and bringing in approximately Â£17,000 to businesses in the local area per day during television productions, and approximately Â£30,000 per day during film production. The council invested in expanding the facilities in 2014, and further plans are already in place to build a 21,000 sq ft film stage area at the rear of the studios site.</t>
  </si>
  <si>
    <t>donald.graham@hertsmere.gov.uk</t>
  </si>
  <si>
    <t>Luton Borough Council</t>
  </si>
  <si>
    <t>Luton</t>
  </si>
  <si>
    <t>The council owns the fifth busiest and fastest growing airport in the UK. It recently launched a 20 year investment and growth strategy that places the airport, its â€œnumber one selling pointâ€, at the centre of plans to attract Â£1.5bn of private sector investment to the borough. This has already begun with the securing of enterprise zone status and Â£110m of private sector-funded redevelopment of the airport. The council has also set up the Luton Investment Partnership Board, which is made up of the key development partners working in the town, to drive forward a range of related regeneration and redevelopment projects. There are already more than 1,000 construction workers on site across four schemes.</t>
  </si>
  <si>
    <t>Nicola.Monk@luton.gov.uk</t>
  </si>
  <si>
    <t>Leeds City Council has established Civic Enterprise Leeds Ltd â€“ a new company sitting alongside the authorityâ€™s existing commercial arm and capable of providing services for the council. With 3,000 staff and a turnover of Â£90m, the service is ambitious and hopes to attract business from both national and multinational customers</t>
  </si>
  <si>
    <t>Mike.Kinnaird@leeds.gov.uk</t>
  </si>
  <si>
    <t>Acivico is a company wholly owned by Birmingham city council. It offers clients across the private and public sector a range of services including; Design, Construction, Facilities Management, Building Regulations Inspections and other consultancy services, Laboratories, Catering and Cleaning. The company has already made a Â£41m turnover which is passed through the council as part of the Teckal arrangement.</t>
  </si>
  <si>
    <t>Michael.gregson@acivico.co.uk</t>
  </si>
  <si>
    <t>East Sussex Council</t>
  </si>
  <si>
    <t>East Sussex</t>
  </si>
  <si>
    <t>Since 2008, East Sussex County Council has generated income through the â€˜Sponsor a Roundabout schemeâ€™ whereby companies can place advertising on a designated roundabout within the County in exchange for â€˜sponsorshipâ€™. The scheme is managed through a contractor, Keegan Ford Ltd trading as â€˜Sponsor a Roundaboutâ€™. The scheme generated Â£37,000 of income in its first year, rising to Â£70,000 by year five.</t>
  </si>
  <si>
    <t>shubbard@hastings.gov.uk</t>
  </si>
  <si>
    <t>Warrington Borough Council</t>
  </si>
  <si>
    <t>Warrington Borough Council is forming a joint venture business bank in partnership with Acorn Financial Partners (AFP), a new venture that has submitted a banking licence application to the Financial Conduct Authority and the Prudential Regulation Authority. On authorisation, AFP will be called Redwood Bank, a new business bank, and it will have its northern regional office in the town. The bank will aim to support local businesses as well as generating a return for the council. It will target secured lending to local Small Medium Sized Enterprises (SMEs), as well as national businesses to drive economic growth in Warrington.  It will also provide business deposit accounts. The council will invest an initial Â£10m in the scheme. To mitigate risk, the business plan will be reviewed each year, with a view to investing a further Â£20m over the following two years.</t>
  </si>
  <si>
    <t>ghopkins1@warrington.gov.uk</t>
  </si>
  <si>
    <t>Essex County Council</t>
  </si>
  <si>
    <t>Essex</t>
  </si>
  <si>
    <t>The council created ELS (Essex Legal Services) - one of the largest public sector law practices in the UK.Â Since March 2014, it has built a team of specialists in highways and environmental law, child protection, employment law, litigation, social care, property and projects who now bid for large national contracts and accounts.Â In its first 18 months, ELS has expanded its team to include 100 fee earning staff and set an ambition to almost double turnover to around Â£15m.</t>
  </si>
  <si>
    <t>caroline.adlem@essex.gov.uk</t>
  </si>
  <si>
    <t>The council's leisure company Essex Outdoors provides outdoor learning opportunities, from activity days and Forest Schools through to residential experiences and adventurous expeditions. It runs four outdoor activity centres and an indoor climbing wall, works with schools in Essex and the wider region. It delivers a turnover of Â£3.4m.</t>
  </si>
  <si>
    <t>EES for Schools provides a range of school support services. Owned by Essex County Council, EES works with over 4,500 schools across 20 countries, delivering innovative services such as Target Tracker, a market-leading pupil assessment used in over 25% of English primary schools. The companyâ€™s services include consultancy, finance, HR, recruitment, clerking, governor services, school library services, and training and development. The number of school subscribers stand at 4,000, which is a greater national customer base than any local authority based education business in the UK, including public/private joint ventures. It generates a turnover of Â£13m.</t>
  </si>
  <si>
    <t>The council owns Place Services â€“ a one-stop environmental consultancy with a turnover of Â£1.9m. The company has a multi-disciplinary team â€“ including Planners, Urban Designers, Landscape Architects, Historic Environment Advisors, Historic Buildings Specialists, Ecologists and Arboriculturists â€“ that offers integrated environmental assessment, planning, design and management services. It is either with partnered with or supports over 25 local authorities mainly in eastern England, London, and the south east.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</si>
</sst>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0" xfId="0" applyAlignment="1">
      <alignment vertical="center"/>
    </xf>
    <xf numFmtId="0" fontId="0" fillId="0" borderId="0" xfId="0"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A/Research%20and%20Information/Team/1.%20PROJECTS/GIS/Interactive%20-%20Maps/Copy%20of%20commercial%20council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C1" t="str">
            <v>Full name</v>
          </cell>
          <cell r="D1" t="str">
            <v>Location</v>
          </cell>
        </row>
        <row r="2">
          <cell r="C2" t="str">
            <v>Aylesbury Vale District Council</v>
          </cell>
          <cell r="D2" t="str">
            <v>51.8166, -0.80838</v>
          </cell>
          <cell r="E2">
            <v>51.816600000000001</v>
          </cell>
          <cell r="F2">
            <v>-0.80837999999999999</v>
          </cell>
          <cell r="G2">
            <v>1</v>
          </cell>
          <cell r="H2">
            <v>0</v>
          </cell>
          <cell r="I2">
            <v>0</v>
          </cell>
        </row>
        <row r="3">
          <cell r="C3" t="str">
            <v>Birmingham City Council</v>
          </cell>
          <cell r="D3" t="str">
            <v>52.4881908128786, -1.87336148396197</v>
          </cell>
          <cell r="E3">
            <v>52.488190812878599</v>
          </cell>
          <cell r="F3">
            <v>-1.8733614839619701</v>
          </cell>
          <cell r="G3">
            <v>2</v>
          </cell>
          <cell r="H3">
            <v>0</v>
          </cell>
          <cell r="I3">
            <v>0.05</v>
          </cell>
        </row>
        <row r="4">
          <cell r="C4" t="str">
            <v>Blackpool Council</v>
          </cell>
          <cell r="D4" t="str">
            <v>53.8174595692008, -3.03415168524046</v>
          </cell>
          <cell r="E4">
            <v>53.8174595692008</v>
          </cell>
          <cell r="F4">
            <v>-3.03415168524046</v>
          </cell>
          <cell r="G4">
            <v>3</v>
          </cell>
          <cell r="H4">
            <v>0</v>
          </cell>
          <cell r="I4">
            <v>-0.05</v>
          </cell>
        </row>
        <row r="5">
          <cell r="C5" t="str">
            <v>Braintree District Council</v>
          </cell>
          <cell r="D5" t="str">
            <v>51.941357022962, 0.591638819670344</v>
          </cell>
          <cell r="E5">
            <v>51.941357022962002</v>
          </cell>
          <cell r="F5">
            <v>0.59163881967034404</v>
          </cell>
          <cell r="G5">
            <v>4</v>
          </cell>
          <cell r="H5">
            <v>2.5000000000000001E-2</v>
          </cell>
          <cell r="I5">
            <v>2.5000000000000001E-2</v>
          </cell>
        </row>
        <row r="6">
          <cell r="C6" t="str">
            <v>Breckland Council</v>
          </cell>
          <cell r="D6" t="str">
            <v>52.5875285132803, 0.839040282478866</v>
          </cell>
          <cell r="E6">
            <v>52.587528513280297</v>
          </cell>
          <cell r="F6">
            <v>0.83904028247886597</v>
          </cell>
          <cell r="G6">
            <v>5</v>
          </cell>
          <cell r="H6">
            <v>2.5000000000000001E-2</v>
          </cell>
          <cell r="I6">
            <v>-2.5000000000000001E-2</v>
          </cell>
        </row>
        <row r="7">
          <cell r="C7" t="str">
            <v>Broxbourne Borough Council</v>
          </cell>
          <cell r="D7" t="str">
            <v>51.7246218610104, -0.04575179964434</v>
          </cell>
          <cell r="E7">
            <v>51.724621861010398</v>
          </cell>
          <cell r="F7">
            <v>-4.5751799644340001E-2</v>
          </cell>
          <cell r="G7">
            <v>6</v>
          </cell>
          <cell r="H7">
            <v>0.05</v>
          </cell>
          <cell r="I7">
            <v>0</v>
          </cell>
        </row>
        <row r="8">
          <cell r="C8" t="str">
            <v>Buckinghamshire County Council</v>
          </cell>
          <cell r="D8" t="str">
            <v>51.7844982637455, -0.81003258978714</v>
          </cell>
          <cell r="E8">
            <v>51.784498263745498</v>
          </cell>
          <cell r="F8">
            <v>-0.81003258978713999</v>
          </cell>
        </row>
        <row r="9">
          <cell r="C9" t="str">
            <v>Burnley Borough Council</v>
          </cell>
          <cell r="D9" t="str">
            <v>53.7787300982565, -2.22049853355069</v>
          </cell>
          <cell r="E9">
            <v>53.778730098256503</v>
          </cell>
          <cell r="F9">
            <v>-2.2204985335506899</v>
          </cell>
        </row>
        <row r="10">
          <cell r="C10" t="str">
            <v>Camden Council</v>
          </cell>
          <cell r="D10" t="str">
            <v>51.5458804609239, -0.155803291337743</v>
          </cell>
          <cell r="E10">
            <v>51.545880460923897</v>
          </cell>
          <cell r="F10">
            <v>-0.15580329133774301</v>
          </cell>
        </row>
        <row r="11">
          <cell r="C11" t="str">
            <v>Cheshire East Council</v>
          </cell>
          <cell r="D11" t="str">
            <v>53.1799914420891, -2.34852941641844</v>
          </cell>
          <cell r="E11">
            <v>53.179991442089097</v>
          </cell>
          <cell r="F11">
            <v>-2.3485294164184398</v>
          </cell>
        </row>
        <row r="12">
          <cell r="C12" t="str">
            <v>Cornwall Council</v>
          </cell>
          <cell r="D12" t="str">
            <v>50.4050027628506, -4.82633576041835</v>
          </cell>
          <cell r="E12">
            <v>50.4050027628506</v>
          </cell>
          <cell r="F12">
            <v>-4.8263357604183499</v>
          </cell>
        </row>
        <row r="13">
          <cell r="C13" t="str">
            <v>Craven District Council</v>
          </cell>
          <cell r="D13" t="str">
            <v>54.0796484577519, -2.1727791314976</v>
          </cell>
          <cell r="E13">
            <v>54.079648457751901</v>
          </cell>
          <cell r="F13">
            <v>-2.1727791314976002</v>
          </cell>
        </row>
        <row r="14">
          <cell r="C14" t="str">
            <v>Darlington Borough Council</v>
          </cell>
          <cell r="D14" t="str">
            <v>54.5485672107628, -1.55101729281342</v>
          </cell>
          <cell r="E14">
            <v>54.548567210762798</v>
          </cell>
          <cell r="F14">
            <v>-1.55101729281342</v>
          </cell>
        </row>
        <row r="15">
          <cell r="C15" t="str">
            <v>Durham County Council</v>
          </cell>
          <cell r="D15" t="str">
            <v>54.6953494226797, -1.83835654021952</v>
          </cell>
          <cell r="E15">
            <v>54.695349422679698</v>
          </cell>
          <cell r="F15">
            <v>-1.8383565402195201</v>
          </cell>
        </row>
        <row r="16">
          <cell r="C16" t="str">
            <v>Eastleigh Borough Council</v>
          </cell>
          <cell r="D16" t="str">
            <v>50.9324654105474, -1.3257597895567</v>
          </cell>
          <cell r="E16">
            <v>50.932465410547401</v>
          </cell>
          <cell r="F16">
            <v>-1.3257597895566999</v>
          </cell>
        </row>
        <row r="17">
          <cell r="C17" t="str">
            <v>Elmbridge Borough Council</v>
          </cell>
          <cell r="D17" t="str">
            <v>51.3566091357518, -0.390607571277807</v>
          </cell>
          <cell r="E17">
            <v>51.356609135751803</v>
          </cell>
          <cell r="F17">
            <v>-0.39060757127780699</v>
          </cell>
        </row>
        <row r="18">
          <cell r="C18" t="str">
            <v>Exeter City Council</v>
          </cell>
          <cell r="D18" t="str">
            <v>50.721081218266, -3.50898259634051</v>
          </cell>
          <cell r="E18">
            <v>50.721081218266001</v>
          </cell>
          <cell r="F18">
            <v>-3.5089825963405099</v>
          </cell>
        </row>
        <row r="19">
          <cell r="C19" t="str">
            <v>Forest Heath District Council</v>
          </cell>
          <cell r="D19" t="str">
            <v>52.3543361370514, 0.533220520642153</v>
          </cell>
          <cell r="E19">
            <v>52.354336137051398</v>
          </cell>
          <cell r="F19">
            <v>0.53322052064215297</v>
          </cell>
        </row>
        <row r="20">
          <cell r="C20" t="str">
            <v>Guildford Borough Council</v>
          </cell>
          <cell r="D20" t="str">
            <v>51.2472664317342, -0.560098793209048</v>
          </cell>
          <cell r="E20">
            <v>51.247266431734197</v>
          </cell>
          <cell r="F20">
            <v>-0.56009879320904798</v>
          </cell>
        </row>
        <row r="21">
          <cell r="C21" t="str">
            <v>Hammersmith and Fulham London Borough Council</v>
          </cell>
          <cell r="D21" t="str">
            <v>51.4945008167294, -0.219191612084372</v>
          </cell>
          <cell r="E21">
            <v>51.494500816729399</v>
          </cell>
          <cell r="F21">
            <v>-0.21919161208437199</v>
          </cell>
        </row>
        <row r="22">
          <cell r="C22" t="str">
            <v>Harrogate Borough Council</v>
          </cell>
          <cell r="D22" t="str">
            <v>54.0669135568349, -1.59399727062947</v>
          </cell>
          <cell r="E22">
            <v>54.066913556834898</v>
          </cell>
          <cell r="F22">
            <v>-1.5939972706294701</v>
          </cell>
        </row>
        <row r="23">
          <cell r="C23" t="str">
            <v>Hertsmere Borough Council</v>
          </cell>
          <cell r="D23" t="str">
            <v>51.6767945310836, -0.27952417339715</v>
          </cell>
          <cell r="E23">
            <v>51.676794531083601</v>
          </cell>
          <cell r="F23">
            <v>-0.27952417339715002</v>
          </cell>
        </row>
        <row r="24">
          <cell r="C24" t="str">
            <v>Kent County Council</v>
          </cell>
          <cell r="D24" t="str">
            <v>51.2223319443075, 0.737393318924837</v>
          </cell>
          <cell r="E24">
            <v>51.222331944307498</v>
          </cell>
          <cell r="F24">
            <v>0.73739331892483695</v>
          </cell>
        </row>
        <row r="25">
          <cell r="C25" t="str">
            <v>Leeds City Council</v>
          </cell>
          <cell r="D25" t="str">
            <v>53.825522897921, -1.50447063808944</v>
          </cell>
          <cell r="E25">
            <v>53.825522897920997</v>
          </cell>
          <cell r="F25">
            <v>-1.5044706380894399</v>
          </cell>
        </row>
        <row r="26">
          <cell r="C26" t="str">
            <v>Lincolnshire County Council</v>
          </cell>
          <cell r="D26" t="str">
            <v>53.1115961603084, -0.236170792385979</v>
          </cell>
          <cell r="E26">
            <v>53.111596160308402</v>
          </cell>
          <cell r="F26">
            <v>-0.23617079238597899</v>
          </cell>
        </row>
        <row r="27">
          <cell r="C27" t="str">
            <v>Manchester City Council</v>
          </cell>
          <cell r="D27" t="str">
            <v>53.4512334316347, -2.23109203198068</v>
          </cell>
          <cell r="E27">
            <v>53.451233431634698</v>
          </cell>
          <cell r="F27">
            <v>-2.2310920319806802</v>
          </cell>
        </row>
        <row r="28">
          <cell r="C28" t="str">
            <v>Medway Council</v>
          </cell>
          <cell r="D28" t="str">
            <v>51.4251806425832, 0.571010880602445</v>
          </cell>
          <cell r="E28">
            <v>51.4251806425832</v>
          </cell>
          <cell r="F28">
            <v>0.57101088060244498</v>
          </cell>
        </row>
        <row r="29">
          <cell r="C29" t="str">
            <v>Monmouthshire County Council</v>
          </cell>
          <cell r="D29" t="str">
            <v>51.7108744,-2.9184899</v>
          </cell>
          <cell r="E29">
            <v>51.710874400000002</v>
          </cell>
          <cell r="F29">
            <v>-2.9184899</v>
          </cell>
        </row>
        <row r="30">
          <cell r="C30" t="str">
            <v>Nottingham City Council</v>
          </cell>
          <cell r="D30" t="str">
            <v>52.9602600784016, -1.17497540129236</v>
          </cell>
          <cell r="E30">
            <v>52.960260078401603</v>
          </cell>
          <cell r="F30">
            <v>-1.1749754012923601</v>
          </cell>
        </row>
        <row r="31">
          <cell r="C31" t="str">
            <v>Nottinghamshire County Council</v>
          </cell>
          <cell r="D31" t="str">
            <v>53.1328355429036, -1.00519917643235</v>
          </cell>
          <cell r="E31">
            <v>53.132835542903599</v>
          </cell>
          <cell r="F31">
            <v>-1.00519917643235</v>
          </cell>
        </row>
        <row r="32">
          <cell r="C32" t="str">
            <v>Oldham Metropolitan Borough Council</v>
          </cell>
          <cell r="D32" t="str">
            <v>53.5516507905772, -2.0491792624141</v>
          </cell>
          <cell r="E32">
            <v>53.551650790577199</v>
          </cell>
          <cell r="F32">
            <v>-2.0491792624140999</v>
          </cell>
        </row>
        <row r="33">
          <cell r="C33" t="str">
            <v>Peterborough City Council</v>
          </cell>
          <cell r="D33" t="str">
            <v>52.6081778124354, -0.251470205804388</v>
          </cell>
          <cell r="E33">
            <v>52.6081778124354</v>
          </cell>
          <cell r="F33">
            <v>-0.251470205804388</v>
          </cell>
        </row>
        <row r="34">
          <cell r="C34" t="str">
            <v>Portsmouth City Council</v>
          </cell>
          <cell r="D34" t="str">
            <v>50.8198777127648, -1.07695726235973</v>
          </cell>
          <cell r="E34">
            <v>50.8198777127648</v>
          </cell>
          <cell r="F34">
            <v>-1.0769572623597301</v>
          </cell>
        </row>
        <row r="35">
          <cell r="C35" t="str">
            <v>Reigate and Banstead Borough Council</v>
          </cell>
          <cell r="D35" t="str">
            <v>51.2526554203332, -0.190267397742816</v>
          </cell>
          <cell r="E35">
            <v>51.252655420333198</v>
          </cell>
          <cell r="F35">
            <v>-0.19026739774281601</v>
          </cell>
        </row>
        <row r="36">
          <cell r="C36" t="str">
            <v>Richmondshire District Council</v>
          </cell>
          <cell r="D36" t="str">
            <v>54.3613911469303, -1.93281681031588</v>
          </cell>
          <cell r="E36">
            <v>54.361391146930302</v>
          </cell>
          <cell r="F36">
            <v>-1.93281681031588</v>
          </cell>
        </row>
        <row r="37">
          <cell r="C37" t="str">
            <v>Runnymede Borough Council</v>
          </cell>
          <cell r="D37" t="str">
            <v>51.3932689074768, -0.539752876612177</v>
          </cell>
          <cell r="E37">
            <v>51.393268907476802</v>
          </cell>
          <cell r="F37">
            <v>-0.53975287661217697</v>
          </cell>
        </row>
        <row r="38">
          <cell r="C38" t="str">
            <v>South Holland District Council</v>
          </cell>
          <cell r="D38" t="str">
            <v>52.7974902331473, -0.0299056044386425</v>
          </cell>
          <cell r="E38">
            <v>52.7974902331473</v>
          </cell>
          <cell r="F38">
            <v>-2.99056044386425E-2</v>
          </cell>
        </row>
        <row r="39">
          <cell r="C39" t="str">
            <v>South Norfolk District Council</v>
          </cell>
          <cell r="D39" t="str">
            <v>52.5141560977763, 1.27780902067846</v>
          </cell>
          <cell r="E39">
            <v>52.514156097776301</v>
          </cell>
          <cell r="F39">
            <v>1.27780902067846</v>
          </cell>
        </row>
        <row r="40">
          <cell r="C40" t="str">
            <v>South Staffordshire District Council</v>
          </cell>
          <cell r="D40" t="str">
            <v>52.6250465445176, -2.17539560974542</v>
          </cell>
          <cell r="E40">
            <v>52.625046544517602</v>
          </cell>
          <cell r="F40">
            <v>-2.1753956097454199</v>
          </cell>
        </row>
        <row r="41">
          <cell r="C41" t="str">
            <v>St Albans City and District Council</v>
          </cell>
          <cell r="D41" t="str">
            <v>51.7715945335139, -0.340907651079821</v>
          </cell>
          <cell r="E41">
            <v>51.771594533513898</v>
          </cell>
          <cell r="F41">
            <v>-0.34090765107982102</v>
          </cell>
        </row>
        <row r="42">
          <cell r="C42" t="str">
            <v>Surrey County Council</v>
          </cell>
          <cell r="D42" t="str">
            <v>51.2473895230608, -0.419017675811601</v>
          </cell>
          <cell r="E42">
            <v>51.247389523060797</v>
          </cell>
          <cell r="F42">
            <v>-0.41901767581160099</v>
          </cell>
        </row>
        <row r="43">
          <cell r="C43" t="str">
            <v>Sutton London Borough Council</v>
          </cell>
          <cell r="D43" t="str">
            <v>51.3615489433913, -0.175990257014531</v>
          </cell>
          <cell r="E43">
            <v>51.361548943391298</v>
          </cell>
          <cell r="F43">
            <v>-0.175990257014531</v>
          </cell>
        </row>
        <row r="44">
          <cell r="C44" t="str">
            <v>Telford and Wrekin Council</v>
          </cell>
          <cell r="D44" t="str">
            <v>52.7298622052005, -2.48741457037511</v>
          </cell>
          <cell r="E44">
            <v>52.729862205200497</v>
          </cell>
          <cell r="F44">
            <v>-2.48741457037511</v>
          </cell>
        </row>
        <row r="45">
          <cell r="C45" t="str">
            <v>Tunbridge Wells Borough Council</v>
          </cell>
          <cell r="D45" t="str">
            <v>51.1138328612287, 0.432478139221956</v>
          </cell>
          <cell r="E45">
            <v>51.113832861228701</v>
          </cell>
          <cell r="F45">
            <v>0.43247813922195599</v>
          </cell>
        </row>
        <row r="46">
          <cell r="C46" t="str">
            <v>Waltham Forest London Borough Council</v>
          </cell>
          <cell r="D46" t="str">
            <v>51.5935280598925, -0.011029478106771</v>
          </cell>
          <cell r="E46">
            <v>51.593528059892499</v>
          </cell>
          <cell r="F46">
            <v>-1.1029478106771001E-2</v>
          </cell>
        </row>
        <row r="47">
          <cell r="C47" t="str">
            <v>Warrington Council</v>
          </cell>
          <cell r="D47" t="str">
            <v>53.3985538319884, -2.56222006445267</v>
          </cell>
          <cell r="E47">
            <v>53.398553831988401</v>
          </cell>
          <cell r="F47">
            <v>-2.5622200644526698</v>
          </cell>
        </row>
        <row r="48">
          <cell r="C48" t="str">
            <v>Wirral Metropolitan Borough Council</v>
          </cell>
          <cell r="D48" t="str">
            <v>53.3690674113771, -3.09103405955758</v>
          </cell>
          <cell r="E48">
            <v>53.369067411377102</v>
          </cell>
          <cell r="F48">
            <v>-3.0910340595575798</v>
          </cell>
        </row>
        <row r="49">
          <cell r="C49" t="str">
            <v>Woking Borough Council</v>
          </cell>
          <cell r="D49" t="str">
            <v>51.3133492218257, -0.559232097633274</v>
          </cell>
          <cell r="E49">
            <v>51.313349221825703</v>
          </cell>
          <cell r="F49">
            <v>-0.55923209763327397</v>
          </cell>
        </row>
        <row r="50">
          <cell r="C50" t="str">
            <v>Wolverhampton City Council</v>
          </cell>
          <cell r="D50" t="str">
            <v>52.5888380165474, -2.11957616139953</v>
          </cell>
          <cell r="E50">
            <v>52.588838016547399</v>
          </cell>
          <cell r="F50">
            <v>-2.1195761613995301</v>
          </cell>
        </row>
        <row r="51">
          <cell r="C51" t="str">
            <v>Worcestershire County Council</v>
          </cell>
          <cell r="D51" t="str">
            <v>52.2231502414084, -2.16764116821722</v>
          </cell>
          <cell r="E51">
            <v>52.223150241408398</v>
          </cell>
          <cell r="F51">
            <v>-2.1676411682172199</v>
          </cell>
        </row>
        <row r="52">
          <cell r="C52" t="str">
            <v>Wychavon District Council</v>
          </cell>
          <cell r="D52" t="str">
            <v>52.1637822342337, -2.04940571574208</v>
          </cell>
          <cell r="E52">
            <v>52.1637822342337</v>
          </cell>
          <cell r="F52">
            <v>-2.04940571574208</v>
          </cell>
        </row>
        <row r="53">
          <cell r="C53" t="str">
            <v>Wyre Borough Council</v>
          </cell>
          <cell r="D53" t="str">
            <v>53.902795678284, -2.85258969020935</v>
          </cell>
          <cell r="E53">
            <v>53.902795678284001</v>
          </cell>
          <cell r="F53">
            <v>-2.8525896902093502</v>
          </cell>
        </row>
        <row r="54">
          <cell r="C54" t="str">
            <v>Wyre Forest District Council</v>
          </cell>
          <cell r="D54" t="str">
            <v>52.3791997609851, -2.27327421319868</v>
          </cell>
          <cell r="E54">
            <v>52.379199760985102</v>
          </cell>
          <cell r="F54">
            <v>-2.2732742131986798</v>
          </cell>
        </row>
        <row r="55">
          <cell r="C55" t="str">
            <v>Cheltenham, Cotswold, Forest of Dean and West Oxfordshire</v>
          </cell>
          <cell r="D55" t="str">
            <v>51.7582355,-2.7442943</v>
          </cell>
          <cell r="E55">
            <v>51.758235499999998</v>
          </cell>
          <cell r="F55">
            <v>-2.7442943</v>
          </cell>
        </row>
        <row r="56">
          <cell r="C56" t="str">
            <v>Bolton Council</v>
          </cell>
          <cell r="D56" t="str">
            <v>53.564967027995, -3.01483411872845</v>
          </cell>
          <cell r="E56">
            <v>53.582799999999999</v>
          </cell>
          <cell r="F56">
            <v>-2.4840300000000002</v>
          </cell>
        </row>
        <row r="57">
          <cell r="C57" t="str">
            <v>Luton Borough Council</v>
          </cell>
          <cell r="D57" t="str">
            <v>51.8937642702451, -0.424002004144861</v>
          </cell>
          <cell r="E57">
            <v>51.878900000000002</v>
          </cell>
          <cell r="F57">
            <v>-0.41608600000000001</v>
          </cell>
        </row>
        <row r="58">
          <cell r="C58" t="str">
            <v>East Sussex Council</v>
          </cell>
          <cell r="D58" t="str">
            <v>50.940852145636, 0.277947690117526</v>
          </cell>
          <cell r="E58">
            <v>50.872599999999998</v>
          </cell>
          <cell r="F58">
            <v>-1.5690000000000001E-3</v>
          </cell>
        </row>
        <row r="59">
          <cell r="C59" t="str">
            <v>Warrington Borough Council</v>
          </cell>
          <cell r="D59" t="str">
            <v>53.3985538319884, -2.56222006445267</v>
          </cell>
          <cell r="E59">
            <v>53.3887</v>
          </cell>
          <cell r="F59">
            <v>-2.5978500000000002</v>
          </cell>
        </row>
        <row r="60">
          <cell r="C60" t="str">
            <v>Essex County Council</v>
          </cell>
          <cell r="D60" t="str">
            <v>51.8022781102556, 0.583423474282421</v>
          </cell>
          <cell r="E60">
            <v>51.734200000000001</v>
          </cell>
          <cell r="F60">
            <v>0.47056199999999998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topLeftCell="A76" workbookViewId="0">
      <selection sqref="A1:I1048576"/>
    </sheetView>
  </sheetViews>
  <sheetFormatPr defaultRowHeight="13.8" x14ac:dyDescent="0.25"/>
  <cols>
    <col min="1" max="1" width="35.69921875" style="2" customWidth="1"/>
    <col min="2" max="2" width="52.09765625" style="2" bestFit="1" customWidth="1"/>
    <col min="3" max="6" width="9" style="2" customWidth="1"/>
    <col min="7" max="7" width="30" style="2" customWidth="1"/>
    <col min="8" max="9" width="9" style="2" customWidth="1"/>
  </cols>
  <sheetData>
    <row r="1" spans="1:10" x14ac:dyDescent="0.25">
      <c r="A1" s="2" t="s">
        <v>0</v>
      </c>
      <c r="B1" s="2" t="s">
        <v>1</v>
      </c>
      <c r="C1" s="2" t="s">
        <v>2</v>
      </c>
      <c r="D1" s="2" t="s">
        <v>3</v>
      </c>
      <c r="E1" s="2" t="s">
        <v>4</v>
      </c>
      <c r="F1" s="2" t="s">
        <v>5</v>
      </c>
      <c r="G1" s="2" t="s">
        <v>6</v>
      </c>
      <c r="H1" s="2" t="s">
        <v>7</v>
      </c>
      <c r="I1" s="2" t="s">
        <v>8</v>
      </c>
    </row>
    <row r="2" spans="1:10" x14ac:dyDescent="0.25">
      <c r="A2" s="2" t="s">
        <v>9</v>
      </c>
      <c r="B2" s="2" t="s">
        <v>10</v>
      </c>
      <c r="C2" s="2" t="s">
        <v>11</v>
      </c>
      <c r="D2" s="2" t="s">
        <v>12</v>
      </c>
      <c r="E2" s="2" t="s">
        <v>13</v>
      </c>
      <c r="F2" s="2" t="s">
        <v>14</v>
      </c>
      <c r="G2" s="1" t="str">
        <f>VLOOKUP(H2, [1]Sheet2!$G$2:$I$7, 2, FALSE)+VLOOKUP(A2, [1]Sheet2!$C:$F, 3, FALSE)&amp;", "&amp;VLOOKUP(H2, [1]Sheet2!$G$2:$I$7, 3, FALSE)+VLOOKUP(A2, [1]Sheet2!$C:$F, 4, FALSE)</f>
        <v>51.8166, -0.80838</v>
      </c>
      <c r="H2" s="1">
        <f>COUNTIF($A2:$A$112, A2)</f>
        <v>1</v>
      </c>
      <c r="I2" s="2" t="s">
        <v>15</v>
      </c>
      <c r="J2" s="1"/>
    </row>
    <row r="3" spans="1:10" x14ac:dyDescent="0.25">
      <c r="A3" s="2" t="s">
        <v>31</v>
      </c>
      <c r="B3" s="2" t="s">
        <v>32</v>
      </c>
      <c r="C3" s="2" t="s">
        <v>33</v>
      </c>
      <c r="D3" s="2" t="s">
        <v>12</v>
      </c>
      <c r="E3" s="2" t="s">
        <v>34</v>
      </c>
      <c r="F3" s="2" t="s">
        <v>35</v>
      </c>
      <c r="G3" s="1" t="str">
        <f>VLOOKUP(H3, [1]Sheet2!$G$2:$I$7, 2, FALSE)+VLOOKUP(A3, [1]Sheet2!$C:$F, 3, FALSE)&amp;", "&amp;VLOOKUP(H3, [1]Sheet2!$G$2:$I$7, 3, FALSE)+VLOOKUP(A3, [1]Sheet2!$C:$F, 4, FALSE)</f>
        <v>51.941357022962, 0.591638819670344</v>
      </c>
      <c r="H3" s="1">
        <f>COUNTIF($A3:$A$112, A3)</f>
        <v>1</v>
      </c>
      <c r="I3" s="2" t="s">
        <v>15</v>
      </c>
      <c r="J3" s="1"/>
    </row>
    <row r="4" spans="1:10" x14ac:dyDescent="0.25">
      <c r="A4" s="2" t="s">
        <v>48</v>
      </c>
      <c r="B4" s="2" t="s">
        <v>49</v>
      </c>
      <c r="C4" s="2" t="s">
        <v>33</v>
      </c>
      <c r="D4" s="2" t="s">
        <v>50</v>
      </c>
      <c r="E4" s="2" t="s">
        <v>51</v>
      </c>
      <c r="F4" s="2" t="s">
        <v>52</v>
      </c>
      <c r="G4" s="1" t="str">
        <f>VLOOKUP(H4, [1]Sheet2!$G$2:$I$7, 2, FALSE)+VLOOKUP(A4, [1]Sheet2!$C:$F, 3, FALSE)&amp;", "&amp;VLOOKUP(H4, [1]Sheet2!$G$2:$I$7, 3, FALSE)+VLOOKUP(A4, [1]Sheet2!$C:$F, 4, FALSE)</f>
        <v>51.7246218610104, -0.04575179964434</v>
      </c>
      <c r="H4" s="1">
        <f>COUNTIF($A4:$A$112, A4)</f>
        <v>1</v>
      </c>
      <c r="I4" s="2" t="s">
        <v>53</v>
      </c>
      <c r="J4" s="1"/>
    </row>
    <row r="5" spans="1:10" x14ac:dyDescent="0.25">
      <c r="A5" s="2" t="s">
        <v>66</v>
      </c>
      <c r="B5" s="2" t="s">
        <v>67</v>
      </c>
      <c r="C5" s="2" t="s">
        <v>25</v>
      </c>
      <c r="D5" s="2" t="s">
        <v>12</v>
      </c>
      <c r="E5" s="2" t="s">
        <v>68</v>
      </c>
      <c r="F5" s="2" t="s">
        <v>69</v>
      </c>
      <c r="G5" s="1" t="str">
        <f>VLOOKUP(H5, [1]Sheet2!$G$2:$I$7, 2, FALSE)+VLOOKUP(A5, [1]Sheet2!$C:$F, 3, FALSE)&amp;", "&amp;VLOOKUP(H5, [1]Sheet2!$G$2:$I$7, 3, FALSE)+VLOOKUP(A5, [1]Sheet2!$C:$F, 4, FALSE)</f>
        <v>53.7787300982565, -2.22049853355069</v>
      </c>
      <c r="H5" s="1">
        <f>COUNTIF($A5:$A$112, A5)</f>
        <v>1</v>
      </c>
      <c r="I5" s="2" t="s">
        <v>15</v>
      </c>
      <c r="J5" s="1"/>
    </row>
    <row r="6" spans="1:10" x14ac:dyDescent="0.25">
      <c r="A6" s="2" t="s">
        <v>70</v>
      </c>
      <c r="B6" s="2" t="s">
        <v>71</v>
      </c>
      <c r="C6" s="2" t="s">
        <v>72</v>
      </c>
      <c r="D6" s="2" t="s">
        <v>73</v>
      </c>
      <c r="E6" s="2" t="s">
        <v>74</v>
      </c>
      <c r="F6" s="2" t="s">
        <v>75</v>
      </c>
      <c r="G6" s="1" t="str">
        <f>VLOOKUP(H6, [1]Sheet2!$G$2:$I$7, 2, FALSE)+VLOOKUP(A6, [1]Sheet2!$C:$F, 3, FALSE)&amp;", "&amp;VLOOKUP(H6, [1]Sheet2!$G$2:$I$7, 3, FALSE)+VLOOKUP(A6, [1]Sheet2!$C:$F, 4, FALSE)</f>
        <v>51.5458804609239, -0.155803291337743</v>
      </c>
      <c r="H6" s="1">
        <f>COUNTIF($A6:$A$112, A6)</f>
        <v>1</v>
      </c>
      <c r="I6" s="2" t="s">
        <v>76</v>
      </c>
      <c r="J6" s="1"/>
    </row>
    <row r="7" spans="1:10" x14ac:dyDescent="0.25">
      <c r="A7" s="2" t="s">
        <v>77</v>
      </c>
      <c r="B7" s="2" t="s">
        <v>78</v>
      </c>
      <c r="C7" s="2" t="s">
        <v>25</v>
      </c>
      <c r="D7" s="2" t="s">
        <v>79</v>
      </c>
      <c r="E7" s="2" t="s">
        <v>80</v>
      </c>
      <c r="F7" s="2" t="s">
        <v>81</v>
      </c>
      <c r="G7" s="1" t="str">
        <f>VLOOKUP(H7, [1]Sheet2!$G$2:$I$7, 2, FALSE)+VLOOKUP(A7, [1]Sheet2!$C:$F, 3, FALSE)&amp;", "&amp;VLOOKUP(H7, [1]Sheet2!$G$2:$I$7, 3, FALSE)+VLOOKUP(A7, [1]Sheet2!$C:$F, 4, FALSE)</f>
        <v>53.1799914420891, -2.34852941641844</v>
      </c>
      <c r="H7" s="1">
        <f>COUNTIF($A7:$A$112, A7)</f>
        <v>1</v>
      </c>
      <c r="I7" s="2" t="s">
        <v>82</v>
      </c>
      <c r="J7" s="1"/>
    </row>
    <row r="8" spans="1:10" x14ac:dyDescent="0.25">
      <c r="A8" s="2" t="s">
        <v>83</v>
      </c>
      <c r="B8" s="2" t="s">
        <v>84</v>
      </c>
      <c r="C8" s="2" t="s">
        <v>85</v>
      </c>
      <c r="D8" s="2" t="s">
        <v>86</v>
      </c>
      <c r="E8" s="2" t="s">
        <v>87</v>
      </c>
      <c r="F8" s="2" t="s">
        <v>88</v>
      </c>
      <c r="G8" s="1" t="str">
        <f>VLOOKUP(H8, [1]Sheet2!$G$2:$I$7, 2, FALSE)+VLOOKUP(A8, [1]Sheet2!$C:$F, 3, FALSE)&amp;", "&amp;VLOOKUP(H8, [1]Sheet2!$G$2:$I$7, 3, FALSE)+VLOOKUP(A8, [1]Sheet2!$C:$F, 4, FALSE)</f>
        <v>50.4050027628506, -4.82633576041835</v>
      </c>
      <c r="H8" s="1">
        <f>COUNTIF($A8:$A$112, A8)</f>
        <v>1</v>
      </c>
      <c r="I8" s="2" t="s">
        <v>89</v>
      </c>
      <c r="J8" s="1"/>
    </row>
    <row r="9" spans="1:10" x14ac:dyDescent="0.25">
      <c r="A9" s="2" t="s">
        <v>90</v>
      </c>
      <c r="B9" s="2" t="s">
        <v>91</v>
      </c>
      <c r="C9" s="2" t="s">
        <v>92</v>
      </c>
      <c r="D9" s="2" t="s">
        <v>12</v>
      </c>
      <c r="E9" s="2" t="s">
        <v>93</v>
      </c>
      <c r="F9" s="2" t="s">
        <v>94</v>
      </c>
      <c r="G9" s="1" t="str">
        <f>VLOOKUP(H9, [1]Sheet2!$G$2:$I$7, 2, FALSE)+VLOOKUP(A9, [1]Sheet2!$C:$F, 3, FALSE)&amp;", "&amp;VLOOKUP(H9, [1]Sheet2!$G$2:$I$7, 3, FALSE)+VLOOKUP(A9, [1]Sheet2!$C:$F, 4, FALSE)</f>
        <v>54.0796484577519, -2.1727791314976</v>
      </c>
      <c r="H9" s="1">
        <f>COUNTIF($A9:$A$112, A9)</f>
        <v>1</v>
      </c>
      <c r="I9" s="2" t="s">
        <v>15</v>
      </c>
      <c r="J9" s="1"/>
    </row>
    <row r="10" spans="1:10" x14ac:dyDescent="0.25">
      <c r="A10" s="2" t="s">
        <v>107</v>
      </c>
      <c r="B10" s="2" t="s">
        <v>108</v>
      </c>
      <c r="C10" s="2" t="s">
        <v>11</v>
      </c>
      <c r="D10" s="2" t="s">
        <v>12</v>
      </c>
      <c r="E10" s="2" t="s">
        <v>109</v>
      </c>
      <c r="F10" s="2" t="s">
        <v>110</v>
      </c>
      <c r="G10" s="1" t="str">
        <f>VLOOKUP(H10, [1]Sheet2!$G$2:$I$7, 2, FALSE)+VLOOKUP(A10, [1]Sheet2!$C:$F, 3, FALSE)&amp;", "&amp;VLOOKUP(H10, [1]Sheet2!$G$2:$I$7, 3, FALSE)+VLOOKUP(A10, [1]Sheet2!$C:$F, 4, FALSE)</f>
        <v>50.9324654105474, -1.3257597895567</v>
      </c>
      <c r="H10" s="1">
        <f>COUNTIF($A10:$A$112, A10)</f>
        <v>1</v>
      </c>
      <c r="I10" s="2" t="s">
        <v>15</v>
      </c>
      <c r="J10" s="1"/>
    </row>
    <row r="11" spans="1:10" x14ac:dyDescent="0.25">
      <c r="A11" s="2" t="s">
        <v>111</v>
      </c>
      <c r="B11" s="2" t="s">
        <v>112</v>
      </c>
      <c r="C11" s="2" t="s">
        <v>11</v>
      </c>
      <c r="D11" s="2" t="s">
        <v>50</v>
      </c>
      <c r="E11" s="2" t="s">
        <v>113</v>
      </c>
      <c r="F11" s="2" t="s">
        <v>114</v>
      </c>
      <c r="G11" s="1" t="str">
        <f>VLOOKUP(H11, [1]Sheet2!$G$2:$I$7, 2, FALSE)+VLOOKUP(A11, [1]Sheet2!$C:$F, 3, FALSE)&amp;", "&amp;VLOOKUP(H11, [1]Sheet2!$G$2:$I$7, 3, FALSE)+VLOOKUP(A11, [1]Sheet2!$C:$F, 4, FALSE)</f>
        <v>51.3566091357518, -0.390607571277807</v>
      </c>
      <c r="H11" s="1">
        <f>COUNTIF($A11:$A$112, A11)</f>
        <v>1</v>
      </c>
      <c r="I11" s="2" t="s">
        <v>53</v>
      </c>
      <c r="J11" s="1"/>
    </row>
    <row r="12" spans="1:10" x14ac:dyDescent="0.25">
      <c r="A12" s="2" t="s">
        <v>115</v>
      </c>
      <c r="B12" s="2" t="s">
        <v>116</v>
      </c>
      <c r="C12" s="2" t="s">
        <v>85</v>
      </c>
      <c r="D12" s="2" t="s">
        <v>79</v>
      </c>
      <c r="E12" s="2" t="s">
        <v>117</v>
      </c>
      <c r="F12" s="2" t="s">
        <v>118</v>
      </c>
      <c r="G12" s="1" t="str">
        <f>VLOOKUP(H12, [1]Sheet2!$G$2:$I$7, 2, FALSE)+VLOOKUP(A12, [1]Sheet2!$C:$F, 3, FALSE)&amp;", "&amp;VLOOKUP(H12, [1]Sheet2!$G$2:$I$7, 3, FALSE)+VLOOKUP(A12, [1]Sheet2!$C:$F, 4, FALSE)</f>
        <v>50.721081218266, -3.50898259634051</v>
      </c>
      <c r="H12" s="1">
        <f>COUNTIF($A12:$A$112, A12)</f>
        <v>1</v>
      </c>
      <c r="I12" s="2" t="s">
        <v>82</v>
      </c>
      <c r="J12" s="1"/>
    </row>
    <row r="13" spans="1:10" x14ac:dyDescent="0.25">
      <c r="A13" s="2" t="s">
        <v>124</v>
      </c>
      <c r="B13" s="2" t="s">
        <v>125</v>
      </c>
      <c r="C13" s="2" t="s">
        <v>11</v>
      </c>
      <c r="D13" s="2" t="s">
        <v>12</v>
      </c>
      <c r="E13" s="2" t="s">
        <v>126</v>
      </c>
      <c r="F13" s="2" t="s">
        <v>127</v>
      </c>
      <c r="G13" s="1" t="str">
        <f>VLOOKUP(H13, [1]Sheet2!$G$2:$I$7, 2, FALSE)+VLOOKUP(A13, [1]Sheet2!$C:$F, 3, FALSE)&amp;", "&amp;VLOOKUP(H13, [1]Sheet2!$G$2:$I$7, 3, FALSE)+VLOOKUP(A13, [1]Sheet2!$C:$F, 4, FALSE)</f>
        <v>51.2472664317342, -0.560098793209048</v>
      </c>
      <c r="H13" s="1">
        <f>COUNTIF($A13:$A$112, A13)</f>
        <v>1</v>
      </c>
      <c r="I13" s="2" t="s">
        <v>15</v>
      </c>
      <c r="J13" s="1"/>
    </row>
    <row r="14" spans="1:10" x14ac:dyDescent="0.25">
      <c r="A14" s="2" t="s">
        <v>128</v>
      </c>
      <c r="B14" s="2" t="s">
        <v>129</v>
      </c>
      <c r="C14" s="2" t="s">
        <v>72</v>
      </c>
      <c r="D14" s="2" t="s">
        <v>130</v>
      </c>
      <c r="E14" s="2" t="s">
        <v>131</v>
      </c>
      <c r="F14" s="2" t="s">
        <v>132</v>
      </c>
      <c r="G14" s="1" t="str">
        <f>VLOOKUP(H14, [1]Sheet2!$G$2:$I$7, 2, FALSE)+VLOOKUP(A14, [1]Sheet2!$C:$F, 3, FALSE)&amp;", "&amp;VLOOKUP(H14, [1]Sheet2!$G$2:$I$7, 3, FALSE)+VLOOKUP(A14, [1]Sheet2!$C:$F, 4, FALSE)</f>
        <v>51.4945008167294, -0.219191612084372</v>
      </c>
      <c r="H14" s="1">
        <f>COUNTIF($A14:$A$112, A14)</f>
        <v>1</v>
      </c>
      <c r="I14" s="2" t="s">
        <v>133</v>
      </c>
      <c r="J14" s="1"/>
    </row>
    <row r="15" spans="1:10" x14ac:dyDescent="0.25">
      <c r="A15" s="2" t="s">
        <v>185</v>
      </c>
      <c r="B15" s="2" t="s">
        <v>186</v>
      </c>
      <c r="C15" s="2" t="s">
        <v>187</v>
      </c>
      <c r="D15" s="2" t="s">
        <v>26</v>
      </c>
      <c r="E15" s="2" t="s">
        <v>188</v>
      </c>
      <c r="F15" s="2" t="s">
        <v>189</v>
      </c>
      <c r="G15" s="1" t="str">
        <f>VLOOKUP(H15, [1]Sheet2!$G$2:$I$7, 2, FALSE)+VLOOKUP(A15, [1]Sheet2!$C:$F, 3, FALSE)&amp;", "&amp;VLOOKUP(H15, [1]Sheet2!$G$2:$I$7, 3, FALSE)+VLOOKUP(A15, [1]Sheet2!$C:$F, 4, FALSE)</f>
        <v>51.7108744, -2.9184899</v>
      </c>
      <c r="H15" s="1">
        <f>COUNTIF($A15:$A$112, A15)</f>
        <v>1</v>
      </c>
      <c r="I15" s="2" t="s">
        <v>29</v>
      </c>
      <c r="J15" s="1"/>
    </row>
    <row r="16" spans="1:10" x14ac:dyDescent="0.25">
      <c r="A16" s="2" t="s">
        <v>219</v>
      </c>
      <c r="B16" s="2" t="s">
        <v>220</v>
      </c>
      <c r="C16" s="2" t="s">
        <v>11</v>
      </c>
      <c r="D16" s="2" t="s">
        <v>221</v>
      </c>
      <c r="E16" s="2" t="s">
        <v>222</v>
      </c>
      <c r="F16" s="2" t="s">
        <v>223</v>
      </c>
      <c r="G16" s="1" t="str">
        <f>VLOOKUP(H16, [1]Sheet2!$G$2:$I$7, 2, FALSE)+VLOOKUP(A16, [1]Sheet2!$C:$F, 3, FALSE)&amp;", "&amp;VLOOKUP(H16, [1]Sheet2!$G$2:$I$7, 3, FALSE)+VLOOKUP(A16, [1]Sheet2!$C:$F, 4, FALSE)</f>
        <v>50.8198777127648, -1.07695726235973</v>
      </c>
      <c r="H16" s="1">
        <f>COUNTIF($A16:$A$112, A16)</f>
        <v>1</v>
      </c>
      <c r="I16" s="2" t="s">
        <v>22</v>
      </c>
      <c r="J16" s="1"/>
    </row>
    <row r="17" spans="1:10" x14ac:dyDescent="0.25">
      <c r="A17" s="2" t="s">
        <v>234</v>
      </c>
      <c r="B17" s="2" t="s">
        <v>235</v>
      </c>
      <c r="C17" s="2" t="s">
        <v>92</v>
      </c>
      <c r="D17" s="2" t="s">
        <v>236</v>
      </c>
      <c r="E17" s="2" t="s">
        <v>237</v>
      </c>
      <c r="F17" s="2" t="s">
        <v>238</v>
      </c>
      <c r="G17" s="1" t="str">
        <f>VLOOKUP(H17, [1]Sheet2!$G$2:$I$7, 2, FALSE)+VLOOKUP(A17, [1]Sheet2!$C:$F, 3, FALSE)&amp;", "&amp;VLOOKUP(H17, [1]Sheet2!$G$2:$I$7, 3, FALSE)+VLOOKUP(A17, [1]Sheet2!$C:$F, 4, FALSE)</f>
        <v>54.3613911469303, -1.93281681031588</v>
      </c>
      <c r="H17" s="1">
        <f>COUNTIF($A17:$A$112, A17)</f>
        <v>1</v>
      </c>
      <c r="I17" s="2" t="s">
        <v>239</v>
      </c>
      <c r="J17" s="1"/>
    </row>
    <row r="18" spans="1:10" x14ac:dyDescent="0.25">
      <c r="A18" s="2" t="s">
        <v>240</v>
      </c>
      <c r="B18" s="2" t="s">
        <v>241</v>
      </c>
      <c r="C18" s="2" t="s">
        <v>11</v>
      </c>
      <c r="D18" s="2" t="s">
        <v>12</v>
      </c>
      <c r="E18" s="2" t="s">
        <v>242</v>
      </c>
      <c r="F18" s="2" t="s">
        <v>243</v>
      </c>
      <c r="G18" s="1" t="str">
        <f>VLOOKUP(H18, [1]Sheet2!$G$2:$I$7, 2, FALSE)+VLOOKUP(A18, [1]Sheet2!$C:$F, 3, FALSE)&amp;", "&amp;VLOOKUP(H18, [1]Sheet2!$G$2:$I$7, 3, FALSE)+VLOOKUP(A18, [1]Sheet2!$C:$F, 4, FALSE)</f>
        <v>51.3932689074768, -0.539752876612177</v>
      </c>
      <c r="H18" s="1">
        <f>COUNTIF($A18:$A$112, A18)</f>
        <v>1</v>
      </c>
      <c r="I18" s="2" t="s">
        <v>15</v>
      </c>
      <c r="J18" s="1"/>
    </row>
    <row r="19" spans="1:10" x14ac:dyDescent="0.25">
      <c r="A19" s="2" t="s">
        <v>244</v>
      </c>
      <c r="B19" s="2" t="s">
        <v>245</v>
      </c>
      <c r="C19" s="2" t="s">
        <v>164</v>
      </c>
      <c r="D19" s="2" t="s">
        <v>236</v>
      </c>
      <c r="E19" s="2" t="s">
        <v>246</v>
      </c>
      <c r="F19" s="2" t="s">
        <v>40</v>
      </c>
      <c r="G19" s="1" t="str">
        <f>VLOOKUP(H19, [1]Sheet2!$G$2:$I$7, 2, FALSE)+VLOOKUP(A19, [1]Sheet2!$C:$F, 3, FALSE)&amp;", "&amp;VLOOKUP(H19, [1]Sheet2!$G$2:$I$7, 3, FALSE)+VLOOKUP(A19, [1]Sheet2!$C:$F, 4, FALSE)</f>
        <v>52.7974902331473, -0.0299056044386425</v>
      </c>
      <c r="H19" s="1">
        <f>COUNTIF($A19:$A$112, A19)</f>
        <v>1</v>
      </c>
      <c r="I19" s="2" t="s">
        <v>239</v>
      </c>
      <c r="J19" s="1"/>
    </row>
    <row r="20" spans="1:10" x14ac:dyDescent="0.25">
      <c r="A20" s="2" t="s">
        <v>254</v>
      </c>
      <c r="B20" s="2" t="s">
        <v>255</v>
      </c>
      <c r="C20" s="2" t="s">
        <v>18</v>
      </c>
      <c r="D20" s="2" t="s">
        <v>256</v>
      </c>
      <c r="E20" s="2" t="s">
        <v>257</v>
      </c>
      <c r="F20" s="2" t="s">
        <v>258</v>
      </c>
      <c r="G20" s="1" t="str">
        <f>VLOOKUP(H20, [1]Sheet2!$G$2:$I$7, 2, FALSE)+VLOOKUP(A20, [1]Sheet2!$C:$F, 3, FALSE)&amp;", "&amp;VLOOKUP(H20, [1]Sheet2!$G$2:$I$7, 3, FALSE)+VLOOKUP(A20, [1]Sheet2!$C:$F, 4, FALSE)</f>
        <v>52.6250465445176, -2.17539560974542</v>
      </c>
      <c r="H20" s="1">
        <f>COUNTIF($A20:$A$112, A20)</f>
        <v>1</v>
      </c>
      <c r="I20" s="2" t="s">
        <v>259</v>
      </c>
      <c r="J20" s="1"/>
    </row>
    <row r="21" spans="1:10" x14ac:dyDescent="0.25">
      <c r="A21" s="2" t="s">
        <v>260</v>
      </c>
      <c r="B21" s="2" t="s">
        <v>261</v>
      </c>
      <c r="C21" s="2" t="s">
        <v>33</v>
      </c>
      <c r="D21" s="2" t="s">
        <v>12</v>
      </c>
      <c r="E21" s="2" t="s">
        <v>262</v>
      </c>
      <c r="F21" s="2" t="s">
        <v>263</v>
      </c>
      <c r="G21" s="1" t="str">
        <f>VLOOKUP(H21, [1]Sheet2!$G$2:$I$7, 2, FALSE)+VLOOKUP(A21, [1]Sheet2!$C:$F, 3, FALSE)&amp;", "&amp;VLOOKUP(H21, [1]Sheet2!$G$2:$I$7, 3, FALSE)+VLOOKUP(A21, [1]Sheet2!$C:$F, 4, FALSE)</f>
        <v>51.7715945335139, -0.340907651079821</v>
      </c>
      <c r="H21" s="1">
        <f>COUNTIF($A21:$A$112, A21)</f>
        <v>1</v>
      </c>
      <c r="I21" s="2" t="s">
        <v>15</v>
      </c>
      <c r="J21" s="1"/>
    </row>
    <row r="22" spans="1:10" x14ac:dyDescent="0.25">
      <c r="A22" s="2" t="s">
        <v>287</v>
      </c>
      <c r="B22" s="2" t="s">
        <v>288</v>
      </c>
      <c r="C22" s="2" t="s">
        <v>72</v>
      </c>
      <c r="D22" s="2" t="s">
        <v>56</v>
      </c>
      <c r="E22" s="2" t="s">
        <v>289</v>
      </c>
      <c r="F22" s="2" t="s">
        <v>290</v>
      </c>
      <c r="G22" s="1" t="str">
        <f>VLOOKUP(H22, [1]Sheet2!$G$2:$I$7, 2, FALSE)+VLOOKUP(A22, [1]Sheet2!$C:$F, 3, FALSE)&amp;", "&amp;VLOOKUP(H22, [1]Sheet2!$G$2:$I$7, 3, FALSE)+VLOOKUP(A22, [1]Sheet2!$C:$F, 4, FALSE)</f>
        <v>51.5935280598925, -0.011029478106771</v>
      </c>
      <c r="H22" s="1">
        <f>COUNTIF($A22:$A$112, A22)</f>
        <v>1</v>
      </c>
      <c r="I22" s="2" t="s">
        <v>59</v>
      </c>
      <c r="J22" s="1"/>
    </row>
    <row r="23" spans="1:10" x14ac:dyDescent="0.25">
      <c r="A23" s="2" t="s">
        <v>291</v>
      </c>
      <c r="B23" s="2" t="s">
        <v>292</v>
      </c>
      <c r="C23" s="2" t="s">
        <v>25</v>
      </c>
      <c r="D23" s="2" t="s">
        <v>130</v>
      </c>
      <c r="E23" s="2" t="s">
        <v>293</v>
      </c>
      <c r="F23" s="2" t="s">
        <v>294</v>
      </c>
      <c r="G23" s="1" t="str">
        <f>VLOOKUP(H23, [1]Sheet2!$G$2:$I$7, 2, FALSE)+VLOOKUP(A23, [1]Sheet2!$C:$F, 3, FALSE)&amp;", "&amp;VLOOKUP(H23, [1]Sheet2!$G$2:$I$7, 3, FALSE)+VLOOKUP(A23, [1]Sheet2!$C:$F, 4, FALSE)</f>
        <v>53.3985538319884, -2.56222006445267</v>
      </c>
      <c r="H23" s="1">
        <f>COUNTIF($A23:$A$112, A23)</f>
        <v>1</v>
      </c>
      <c r="I23" s="2" t="s">
        <v>133</v>
      </c>
      <c r="J23" s="1"/>
    </row>
    <row r="24" spans="1:10" x14ac:dyDescent="0.25">
      <c r="A24" s="2" t="s">
        <v>295</v>
      </c>
      <c r="B24" s="2" t="s">
        <v>296</v>
      </c>
      <c r="C24" s="2" t="s">
        <v>25</v>
      </c>
      <c r="D24" s="2" t="s">
        <v>151</v>
      </c>
      <c r="E24" s="2" t="s">
        <v>297</v>
      </c>
      <c r="F24" s="2" t="s">
        <v>298</v>
      </c>
      <c r="G24" s="1" t="str">
        <f>VLOOKUP(H24, [1]Sheet2!$G$2:$I$7, 2, FALSE)+VLOOKUP(A24, [1]Sheet2!$C:$F, 3, FALSE)&amp;", "&amp;VLOOKUP(H24, [1]Sheet2!$G$2:$I$7, 3, FALSE)+VLOOKUP(A24, [1]Sheet2!$C:$F, 4, FALSE)</f>
        <v>53.3690674113771, -3.09103405955758</v>
      </c>
      <c r="H24" s="1">
        <f>COUNTIF($A24:$A$112, A24)</f>
        <v>1</v>
      </c>
      <c r="I24" s="2" t="s">
        <v>153</v>
      </c>
      <c r="J24" s="1"/>
    </row>
    <row r="25" spans="1:10" x14ac:dyDescent="0.25">
      <c r="A25" s="2" t="s">
        <v>299</v>
      </c>
      <c r="B25" s="2" t="s">
        <v>300</v>
      </c>
      <c r="C25" s="2" t="s">
        <v>11</v>
      </c>
      <c r="D25" s="2" t="s">
        <v>86</v>
      </c>
      <c r="E25" s="2" t="s">
        <v>301</v>
      </c>
      <c r="F25" s="2" t="s">
        <v>302</v>
      </c>
      <c r="G25" s="1" t="str">
        <f>VLOOKUP(H25, [1]Sheet2!$G$2:$I$7, 2, FALSE)+VLOOKUP(A25, [1]Sheet2!$C:$F, 3, FALSE)&amp;", "&amp;VLOOKUP(H25, [1]Sheet2!$G$2:$I$7, 3, FALSE)+VLOOKUP(A25, [1]Sheet2!$C:$F, 4, FALSE)</f>
        <v>51.3133492218257, -0.559232097633274</v>
      </c>
      <c r="H25" s="1">
        <f>COUNTIF($A25:$A$112, A25)</f>
        <v>1</v>
      </c>
      <c r="I25" s="2" t="s">
        <v>89</v>
      </c>
      <c r="J25" s="1"/>
    </row>
    <row r="26" spans="1:10" x14ac:dyDescent="0.25">
      <c r="A26" s="2" t="s">
        <v>303</v>
      </c>
      <c r="B26" s="2" t="s">
        <v>304</v>
      </c>
      <c r="C26" s="2" t="s">
        <v>18</v>
      </c>
      <c r="D26" s="2" t="s">
        <v>86</v>
      </c>
      <c r="E26" s="2" t="s">
        <v>305</v>
      </c>
      <c r="F26" s="2" t="s">
        <v>306</v>
      </c>
      <c r="G26" s="1" t="str">
        <f>VLOOKUP(H26, [1]Sheet2!$G$2:$I$7, 2, FALSE)+VLOOKUP(A26, [1]Sheet2!$C:$F, 3, FALSE)&amp;", "&amp;VLOOKUP(H26, [1]Sheet2!$G$2:$I$7, 3, FALSE)+VLOOKUP(A26, [1]Sheet2!$C:$F, 4, FALSE)</f>
        <v>52.5888380165474, -2.11957616139953</v>
      </c>
      <c r="H26" s="1">
        <f>COUNTIF($A26:$A$112, A26)</f>
        <v>1</v>
      </c>
      <c r="I26" s="2" t="s">
        <v>89</v>
      </c>
      <c r="J26" s="1"/>
    </row>
    <row r="27" spans="1:10" x14ac:dyDescent="0.25">
      <c r="A27" s="2" t="s">
        <v>331</v>
      </c>
      <c r="B27" s="2" t="s">
        <v>331</v>
      </c>
      <c r="C27" s="2" t="s">
        <v>85</v>
      </c>
      <c r="D27" s="2" t="s">
        <v>86</v>
      </c>
      <c r="E27" s="2" t="s">
        <v>332</v>
      </c>
      <c r="F27" s="2" t="s">
        <v>333</v>
      </c>
      <c r="G27" s="1" t="str">
        <f>VLOOKUP(H27, [1]Sheet2!$G$2:$I$7, 2, FALSE)+VLOOKUP(A27, [1]Sheet2!$C:$F, 3, FALSE)&amp;", "&amp;VLOOKUP(H27, [1]Sheet2!$G$2:$I$7, 3, FALSE)+VLOOKUP(A27, [1]Sheet2!$C:$F, 4, FALSE)</f>
        <v>51.7582355, -2.7442943</v>
      </c>
      <c r="H27" s="1">
        <f>COUNTIF($A27:$A$112, A27)</f>
        <v>1</v>
      </c>
      <c r="I27" s="2" t="s">
        <v>89</v>
      </c>
      <c r="J27" s="1"/>
    </row>
    <row r="28" spans="1:10" x14ac:dyDescent="0.25">
      <c r="A28" s="2" t="s">
        <v>334</v>
      </c>
      <c r="B28" s="2" t="s">
        <v>335</v>
      </c>
      <c r="C28" s="2" t="s">
        <v>25</v>
      </c>
      <c r="D28" s="2" t="s">
        <v>165</v>
      </c>
      <c r="E28" s="2" t="s">
        <v>336</v>
      </c>
      <c r="F28" s="2" t="s">
        <v>337</v>
      </c>
      <c r="G28" s="1" t="str">
        <f>VLOOKUP(H28, [1]Sheet2!$G$2:$I$7, 2, FALSE)+VLOOKUP(A28, [1]Sheet2!$C:$F, 3, FALSE)&amp;", "&amp;VLOOKUP(H28, [1]Sheet2!$G$2:$I$7, 3, FALSE)+VLOOKUP(A28, [1]Sheet2!$C:$F, 4, FALSE)</f>
        <v>53.5828, -2.48403</v>
      </c>
      <c r="H28" s="1">
        <f>COUNTIF($A28:$A$112, A28)</f>
        <v>1</v>
      </c>
      <c r="I28" s="2" t="s">
        <v>168</v>
      </c>
      <c r="J28" s="1"/>
    </row>
    <row r="29" spans="1:10" x14ac:dyDescent="0.25">
      <c r="A29" s="2" t="s">
        <v>340</v>
      </c>
      <c r="B29" s="2" t="s">
        <v>341</v>
      </c>
      <c r="C29" s="2" t="s">
        <v>33</v>
      </c>
      <c r="D29" s="2" t="s">
        <v>60</v>
      </c>
      <c r="E29" s="2" t="s">
        <v>342</v>
      </c>
      <c r="F29" s="2" t="s">
        <v>343</v>
      </c>
      <c r="G29" s="1" t="str">
        <f>VLOOKUP(H29, [1]Sheet2!$G$2:$I$7, 2, FALSE)+VLOOKUP(A29, [1]Sheet2!$C:$F, 3, FALSE)&amp;", "&amp;VLOOKUP(H29, [1]Sheet2!$G$2:$I$7, 3, FALSE)+VLOOKUP(A29, [1]Sheet2!$C:$F, 4, FALSE)</f>
        <v>51.8789, -0.416086</v>
      </c>
      <c r="H29" s="1">
        <f>COUNTIF($A29:$A$112, A29)</f>
        <v>1</v>
      </c>
      <c r="I29" s="2" t="s">
        <v>63</v>
      </c>
      <c r="J29" s="1"/>
    </row>
    <row r="30" spans="1:10" x14ac:dyDescent="0.25">
      <c r="A30" s="2" t="s">
        <v>348</v>
      </c>
      <c r="B30" s="2" t="s">
        <v>349</v>
      </c>
      <c r="C30" s="2" t="s">
        <v>11</v>
      </c>
      <c r="D30" s="2" t="s">
        <v>19</v>
      </c>
      <c r="E30" s="2" t="s">
        <v>350</v>
      </c>
      <c r="F30" s="2" t="s">
        <v>351</v>
      </c>
      <c r="G30" s="1" t="str">
        <f>VLOOKUP(H30, [1]Sheet2!$G$2:$I$7, 2, FALSE)+VLOOKUP(A30, [1]Sheet2!$C:$F, 3, FALSE)&amp;", "&amp;VLOOKUP(H30, [1]Sheet2!$G$2:$I$7, 3, FALSE)+VLOOKUP(A30, [1]Sheet2!$C:$F, 4, FALSE)</f>
        <v>50.8726, -0.001569</v>
      </c>
      <c r="H30" s="1">
        <f>COUNTIF($A30:$A$112, A30)</f>
        <v>1</v>
      </c>
      <c r="I30" s="2" t="s">
        <v>22</v>
      </c>
      <c r="J30" s="1"/>
    </row>
    <row r="31" spans="1:10" x14ac:dyDescent="0.25">
      <c r="A31" s="2" t="s">
        <v>352</v>
      </c>
      <c r="B31" s="2" t="s">
        <v>292</v>
      </c>
      <c r="C31" s="2" t="s">
        <v>25</v>
      </c>
      <c r="D31" s="2" t="s">
        <v>256</v>
      </c>
      <c r="E31" s="2" t="s">
        <v>353</v>
      </c>
      <c r="F31" s="2" t="s">
        <v>354</v>
      </c>
      <c r="G31" s="1" t="str">
        <f>VLOOKUP(H31, [1]Sheet2!$G$2:$I$7, 2, FALSE)+VLOOKUP(A31, [1]Sheet2!$C:$F, 3, FALSE)&amp;", "&amp;VLOOKUP(H31, [1]Sheet2!$G$2:$I$7, 3, FALSE)+VLOOKUP(A31, [1]Sheet2!$C:$F, 4, FALSE)</f>
        <v>53.3887, -2.59785</v>
      </c>
      <c r="H31" s="1">
        <f>COUNTIF($A31:$A$112, A31)</f>
        <v>1</v>
      </c>
      <c r="I31" s="2" t="s">
        <v>259</v>
      </c>
      <c r="J31" s="1"/>
    </row>
    <row r="32" spans="1:10" x14ac:dyDescent="0.25">
      <c r="A32" s="2" t="s">
        <v>16</v>
      </c>
      <c r="B32" s="2" t="s">
        <v>17</v>
      </c>
      <c r="C32" s="2" t="s">
        <v>18</v>
      </c>
      <c r="D32" s="2" t="s">
        <v>19</v>
      </c>
      <c r="E32" s="2" t="s">
        <v>20</v>
      </c>
      <c r="F32" s="2" t="s">
        <v>21</v>
      </c>
      <c r="G32" s="1" t="str">
        <f>VLOOKUP(H32, [1]Sheet2!$G$2:$I$7, 2, FALSE)+VLOOKUP(A32, [1]Sheet2!$C:$F, 3, FALSE)&amp;", "&amp;VLOOKUP(H32, [1]Sheet2!$G$2:$I$7, 3, FALSE)+VLOOKUP(A32, [1]Sheet2!$C:$F, 4, FALSE)</f>
        <v>52.4881908128786, -1.82336148396197</v>
      </c>
      <c r="H32" s="1">
        <f>COUNTIF($A32:$A$112, A32)</f>
        <v>2</v>
      </c>
      <c r="I32" s="2" t="s">
        <v>22</v>
      </c>
      <c r="J32" s="1"/>
    </row>
    <row r="33" spans="1:10" x14ac:dyDescent="0.25">
      <c r="A33" s="2" t="s">
        <v>23</v>
      </c>
      <c r="B33" s="2" t="s">
        <v>24</v>
      </c>
      <c r="C33" s="2" t="s">
        <v>25</v>
      </c>
      <c r="D33" s="2" t="s">
        <v>26</v>
      </c>
      <c r="E33" s="2" t="s">
        <v>27</v>
      </c>
      <c r="F33" s="2" t="s">
        <v>28</v>
      </c>
      <c r="G33" s="1" t="str">
        <f>VLOOKUP(H33, [1]Sheet2!$G$2:$I$7, 2, FALSE)+VLOOKUP(A33, [1]Sheet2!$C:$F, 3, FALSE)&amp;", "&amp;VLOOKUP(H33, [1]Sheet2!$G$2:$I$7, 3, FALSE)+VLOOKUP(A33, [1]Sheet2!$C:$F, 4, FALSE)</f>
        <v>53.8174595692008, -2.98415168524046</v>
      </c>
      <c r="H33" s="1">
        <f>COUNTIF($A33:$A$112, A33)</f>
        <v>2</v>
      </c>
      <c r="I33" s="2" t="s">
        <v>29</v>
      </c>
      <c r="J33" s="1"/>
    </row>
    <row r="34" spans="1:10" x14ac:dyDescent="0.25">
      <c r="A34" s="2" t="s">
        <v>23</v>
      </c>
      <c r="B34" s="2" t="s">
        <v>24</v>
      </c>
      <c r="C34" s="2" t="s">
        <v>25</v>
      </c>
      <c r="D34" s="2" t="s">
        <v>26</v>
      </c>
      <c r="E34" s="2" t="s">
        <v>30</v>
      </c>
      <c r="F34" s="2" t="s">
        <v>28</v>
      </c>
      <c r="G34" s="1" t="str">
        <f>VLOOKUP(H34, [1]Sheet2!$G$2:$I$7, 2, FALSE)+VLOOKUP(A34, [1]Sheet2!$C:$F, 3, FALSE)&amp;", "&amp;VLOOKUP(H34, [1]Sheet2!$G$2:$I$7, 3, FALSE)+VLOOKUP(A34, [1]Sheet2!$C:$F, 4, FALSE)</f>
        <v>53.8174595692008, -3.03415168524046</v>
      </c>
      <c r="H34" s="1">
        <f>COUNTIF($A34:$A$112, A34)</f>
        <v>1</v>
      </c>
      <c r="I34" s="2" t="s">
        <v>29</v>
      </c>
      <c r="J34" s="1"/>
    </row>
    <row r="35" spans="1:10" x14ac:dyDescent="0.25">
      <c r="A35" s="2" t="s">
        <v>102</v>
      </c>
      <c r="B35" s="2" t="s">
        <v>103</v>
      </c>
      <c r="C35" s="2" t="s">
        <v>97</v>
      </c>
      <c r="D35" s="2" t="s">
        <v>38</v>
      </c>
      <c r="E35" s="2" t="s">
        <v>104</v>
      </c>
      <c r="F35" s="2" t="s">
        <v>105</v>
      </c>
      <c r="G35" s="1" t="str">
        <f>VLOOKUP(H35, [1]Sheet2!$G$2:$I$7, 2, FALSE)+VLOOKUP(A35, [1]Sheet2!$C:$F, 3, FALSE)&amp;", "&amp;VLOOKUP(H35, [1]Sheet2!$G$2:$I$7, 3, FALSE)+VLOOKUP(A35, [1]Sheet2!$C:$F, 4, FALSE)</f>
        <v>54.6953494226797, -1.78835654021952</v>
      </c>
      <c r="H35" s="1">
        <f>COUNTIF($A35:$A$112, A35)</f>
        <v>2</v>
      </c>
      <c r="I35" s="2" t="s">
        <v>41</v>
      </c>
      <c r="J35" s="1"/>
    </row>
    <row r="36" spans="1:10" x14ac:dyDescent="0.25">
      <c r="A36" s="2" t="s">
        <v>102</v>
      </c>
      <c r="B36" s="2" t="s">
        <v>103</v>
      </c>
      <c r="C36" s="2" t="s">
        <v>97</v>
      </c>
      <c r="D36" s="2" t="s">
        <v>38</v>
      </c>
      <c r="E36" s="2" t="s">
        <v>106</v>
      </c>
      <c r="F36" s="2" t="s">
        <v>105</v>
      </c>
      <c r="G36" s="1" t="str">
        <f>VLOOKUP(H36, [1]Sheet2!$G$2:$I$7, 2, FALSE)+VLOOKUP(A36, [1]Sheet2!$C:$F, 3, FALSE)&amp;", "&amp;VLOOKUP(H36, [1]Sheet2!$G$2:$I$7, 3, FALSE)+VLOOKUP(A36, [1]Sheet2!$C:$F, 4, FALSE)</f>
        <v>54.6953494226797, -1.83835654021952</v>
      </c>
      <c r="H36" s="1">
        <f>COUNTIF($A36:$A$112, A36)</f>
        <v>1</v>
      </c>
      <c r="I36" s="2" t="s">
        <v>41</v>
      </c>
      <c r="J36" s="1"/>
    </row>
    <row r="37" spans="1:10" x14ac:dyDescent="0.25">
      <c r="A37" s="2" t="s">
        <v>119</v>
      </c>
      <c r="B37" s="2" t="s">
        <v>120</v>
      </c>
      <c r="C37" s="2" t="s">
        <v>33</v>
      </c>
      <c r="D37" s="2" t="s">
        <v>79</v>
      </c>
      <c r="E37" s="2" t="s">
        <v>121</v>
      </c>
      <c r="F37" s="2" t="s">
        <v>122</v>
      </c>
      <c r="G37" s="1" t="str">
        <f>VLOOKUP(H37, [1]Sheet2!$G$2:$I$7, 2, FALSE)+VLOOKUP(A37, [1]Sheet2!$C:$F, 3, FALSE)&amp;", "&amp;VLOOKUP(H37, [1]Sheet2!$G$2:$I$7, 3, FALSE)+VLOOKUP(A37, [1]Sheet2!$C:$F, 4, FALSE)</f>
        <v>52.3543361370514, 0.583220520642153</v>
      </c>
      <c r="H37" s="1">
        <f>COUNTIF($A37:$A$112, A37)</f>
        <v>2</v>
      </c>
      <c r="I37" s="2" t="s">
        <v>82</v>
      </c>
      <c r="J37" s="1"/>
    </row>
    <row r="38" spans="1:10" x14ac:dyDescent="0.25">
      <c r="A38" s="2" t="s">
        <v>119</v>
      </c>
      <c r="B38" s="2" t="s">
        <v>120</v>
      </c>
      <c r="C38" s="2" t="s">
        <v>33</v>
      </c>
      <c r="D38" s="2" t="s">
        <v>12</v>
      </c>
      <c r="E38" s="2" t="s">
        <v>123</v>
      </c>
      <c r="F38" s="2" t="s">
        <v>122</v>
      </c>
      <c r="G38" s="1" t="str">
        <f>VLOOKUP(H38, [1]Sheet2!$G$2:$I$7, 2, FALSE)+VLOOKUP(A38, [1]Sheet2!$C:$F, 3, FALSE)&amp;", "&amp;VLOOKUP(H38, [1]Sheet2!$G$2:$I$7, 3, FALSE)+VLOOKUP(A38, [1]Sheet2!$C:$F, 4, FALSE)</f>
        <v>52.3543361370514, 0.533220520642153</v>
      </c>
      <c r="H38" s="1">
        <f>COUNTIF($A38:$A$112, A38)</f>
        <v>1</v>
      </c>
      <c r="I38" s="2" t="s">
        <v>15</v>
      </c>
      <c r="J38" s="1"/>
    </row>
    <row r="39" spans="1:10" x14ac:dyDescent="0.25">
      <c r="A39" s="2" t="s">
        <v>134</v>
      </c>
      <c r="B39" s="2" t="s">
        <v>135</v>
      </c>
      <c r="C39" s="2" t="s">
        <v>92</v>
      </c>
      <c r="D39" s="2" t="s">
        <v>56</v>
      </c>
      <c r="E39" s="2" t="s">
        <v>136</v>
      </c>
      <c r="F39" s="2" t="s">
        <v>137</v>
      </c>
      <c r="G39" s="1" t="str">
        <f>VLOOKUP(H39, [1]Sheet2!$G$2:$I$7, 2, FALSE)+VLOOKUP(A39, [1]Sheet2!$C:$F, 3, FALSE)&amp;", "&amp;VLOOKUP(H39, [1]Sheet2!$G$2:$I$7, 3, FALSE)+VLOOKUP(A39, [1]Sheet2!$C:$F, 4, FALSE)</f>
        <v>54.0669135568349, -1.54399727062947</v>
      </c>
      <c r="H39" s="1">
        <f>COUNTIF($A39:$A$112, A39)</f>
        <v>2</v>
      </c>
      <c r="I39" s="2" t="s">
        <v>59</v>
      </c>
      <c r="J39" s="1"/>
    </row>
    <row r="40" spans="1:10" x14ac:dyDescent="0.25">
      <c r="A40" s="2" t="s">
        <v>134</v>
      </c>
      <c r="B40" s="2" t="s">
        <v>135</v>
      </c>
      <c r="C40" s="2" t="s">
        <v>92</v>
      </c>
      <c r="D40" s="2" t="s">
        <v>138</v>
      </c>
      <c r="E40" s="2" t="s">
        <v>139</v>
      </c>
      <c r="F40" s="2" t="s">
        <v>137</v>
      </c>
      <c r="G40" s="1" t="str">
        <f>VLOOKUP(H40, [1]Sheet2!$G$2:$I$7, 2, FALSE)+VLOOKUP(A40, [1]Sheet2!$C:$F, 3, FALSE)&amp;", "&amp;VLOOKUP(H40, [1]Sheet2!$G$2:$I$7, 3, FALSE)+VLOOKUP(A40, [1]Sheet2!$C:$F, 4, FALSE)</f>
        <v>54.0669135568349, -1.59399727062947</v>
      </c>
      <c r="H40" s="1">
        <f>COUNTIF($A40:$A$112, A40)</f>
        <v>1</v>
      </c>
      <c r="I40" s="2" t="s">
        <v>140</v>
      </c>
      <c r="J40" s="1"/>
    </row>
    <row r="41" spans="1:10" x14ac:dyDescent="0.25">
      <c r="A41" s="2" t="s">
        <v>141</v>
      </c>
      <c r="B41" s="2" t="s">
        <v>142</v>
      </c>
      <c r="C41" s="2" t="s">
        <v>33</v>
      </c>
      <c r="D41" s="2" t="s">
        <v>12</v>
      </c>
      <c r="E41" s="2" t="s">
        <v>143</v>
      </c>
      <c r="F41" s="2" t="s">
        <v>144</v>
      </c>
      <c r="G41" s="1" t="str">
        <f>VLOOKUP(H41, [1]Sheet2!$G$2:$I$7, 2, FALSE)+VLOOKUP(A41, [1]Sheet2!$C:$F, 3, FALSE)&amp;", "&amp;VLOOKUP(H41, [1]Sheet2!$G$2:$I$7, 3, FALSE)+VLOOKUP(A41, [1]Sheet2!$C:$F, 4, FALSE)</f>
        <v>51.6767945310836, -0.22952417339715</v>
      </c>
      <c r="H41" s="1">
        <f>COUNTIF($A41:$A$112, A41)</f>
        <v>2</v>
      </c>
      <c r="I41" s="2" t="s">
        <v>15</v>
      </c>
      <c r="J41" s="1"/>
    </row>
    <row r="42" spans="1:10" x14ac:dyDescent="0.25">
      <c r="A42" s="2" t="s">
        <v>162</v>
      </c>
      <c r="B42" s="2" t="s">
        <v>163</v>
      </c>
      <c r="C42" s="2" t="s">
        <v>164</v>
      </c>
      <c r="D42" s="2" t="s">
        <v>165</v>
      </c>
      <c r="E42" s="2" t="s">
        <v>166</v>
      </c>
      <c r="F42" s="2" t="s">
        <v>167</v>
      </c>
      <c r="G42" s="1" t="str">
        <f>VLOOKUP(H42, [1]Sheet2!$G$2:$I$7, 2, FALSE)+VLOOKUP(A42, [1]Sheet2!$C:$F, 3, FALSE)&amp;", "&amp;VLOOKUP(H42, [1]Sheet2!$G$2:$I$7, 3, FALSE)+VLOOKUP(A42, [1]Sheet2!$C:$F, 4, FALSE)</f>
        <v>53.1115961603084, -0.186170792385979</v>
      </c>
      <c r="H42" s="1">
        <f>COUNTIF($A42:$A$112, A42)</f>
        <v>2</v>
      </c>
      <c r="I42" s="2" t="s">
        <v>168</v>
      </c>
      <c r="J42" s="1"/>
    </row>
    <row r="43" spans="1:10" x14ac:dyDescent="0.25">
      <c r="A43" s="2" t="s">
        <v>162</v>
      </c>
      <c r="B43" s="2" t="s">
        <v>163</v>
      </c>
      <c r="C43" s="2" t="s">
        <v>164</v>
      </c>
      <c r="D43" s="2" t="s">
        <v>165</v>
      </c>
      <c r="E43" s="2" t="s">
        <v>169</v>
      </c>
      <c r="F43" s="2" t="s">
        <v>167</v>
      </c>
      <c r="G43" s="1" t="str">
        <f>VLOOKUP(H43, [1]Sheet2!$G$2:$I$7, 2, FALSE)+VLOOKUP(A43, [1]Sheet2!$C:$F, 3, FALSE)&amp;", "&amp;VLOOKUP(H43, [1]Sheet2!$G$2:$I$7, 3, FALSE)+VLOOKUP(A43, [1]Sheet2!$C:$F, 4, FALSE)</f>
        <v>53.1115961603084, -0.236170792385979</v>
      </c>
      <c r="H43" s="1">
        <f>COUNTIF($A43:$A$112, A43)</f>
        <v>1</v>
      </c>
      <c r="I43" s="2" t="s">
        <v>168</v>
      </c>
      <c r="J43" s="1"/>
    </row>
    <row r="44" spans="1:10" x14ac:dyDescent="0.25">
      <c r="A44" s="2" t="s">
        <v>170</v>
      </c>
      <c r="B44" s="2" t="s">
        <v>171</v>
      </c>
      <c r="C44" s="2" t="s">
        <v>25</v>
      </c>
      <c r="D44" s="2" t="s">
        <v>19</v>
      </c>
      <c r="E44" s="2" t="s">
        <v>172</v>
      </c>
      <c r="F44" s="2" t="s">
        <v>173</v>
      </c>
      <c r="G44" s="1" t="str">
        <f>VLOOKUP(H44, [1]Sheet2!$G$2:$I$7, 2, FALSE)+VLOOKUP(A44, [1]Sheet2!$C:$F, 3, FALSE)&amp;", "&amp;VLOOKUP(H44, [1]Sheet2!$G$2:$I$7, 3, FALSE)+VLOOKUP(A44, [1]Sheet2!$C:$F, 4, FALSE)</f>
        <v>53.4512334316347, -2.18109203198068</v>
      </c>
      <c r="H44" s="1">
        <f>COUNTIF($A44:$A$112, A44)</f>
        <v>2</v>
      </c>
      <c r="I44" s="2" t="s">
        <v>22</v>
      </c>
      <c r="J44" s="1"/>
    </row>
    <row r="45" spans="1:10" x14ac:dyDescent="0.25">
      <c r="A45" s="2" t="s">
        <v>170</v>
      </c>
      <c r="B45" s="2" t="s">
        <v>171</v>
      </c>
      <c r="C45" s="2" t="s">
        <v>25</v>
      </c>
      <c r="D45" s="2" t="s">
        <v>79</v>
      </c>
      <c r="E45" s="2" t="s">
        <v>174</v>
      </c>
      <c r="F45" s="2" t="s">
        <v>173</v>
      </c>
      <c r="G45" s="1" t="str">
        <f>VLOOKUP(H45, [1]Sheet2!$G$2:$I$7, 2, FALSE)+VLOOKUP(A45, [1]Sheet2!$C:$F, 3, FALSE)&amp;", "&amp;VLOOKUP(H45, [1]Sheet2!$G$2:$I$7, 3, FALSE)+VLOOKUP(A45, [1]Sheet2!$C:$F, 4, FALSE)</f>
        <v>53.4512334316347, -2.23109203198068</v>
      </c>
      <c r="H45" s="1">
        <f>COUNTIF($A45:$A$112, A45)</f>
        <v>1</v>
      </c>
      <c r="I45" s="2" t="s">
        <v>82</v>
      </c>
      <c r="J45" s="1"/>
    </row>
    <row r="46" spans="1:10" x14ac:dyDescent="0.25">
      <c r="A46" s="2" t="s">
        <v>213</v>
      </c>
      <c r="B46" s="2" t="s">
        <v>214</v>
      </c>
      <c r="C46" s="2" t="s">
        <v>25</v>
      </c>
      <c r="D46" s="2" t="s">
        <v>165</v>
      </c>
      <c r="E46" s="2" t="s">
        <v>215</v>
      </c>
      <c r="F46" s="2" t="s">
        <v>216</v>
      </c>
      <c r="G46" s="1" t="str">
        <f>VLOOKUP(H46, [1]Sheet2!$G$2:$I$7, 2, FALSE)+VLOOKUP(A46, [1]Sheet2!$C:$F, 3, FALSE)&amp;", "&amp;VLOOKUP(H46, [1]Sheet2!$G$2:$I$7, 3, FALSE)+VLOOKUP(A46, [1]Sheet2!$C:$F, 4, FALSE)</f>
        <v>53.5516507905772, -1.9991792624141</v>
      </c>
      <c r="H46" s="1">
        <f>COUNTIF($A46:$A$112, A46)</f>
        <v>2</v>
      </c>
      <c r="I46" s="2" t="s">
        <v>168</v>
      </c>
      <c r="J46" s="1"/>
    </row>
    <row r="47" spans="1:10" x14ac:dyDescent="0.25">
      <c r="A47" s="2" t="s">
        <v>213</v>
      </c>
      <c r="B47" s="2" t="s">
        <v>214</v>
      </c>
      <c r="C47" s="2" t="s">
        <v>25</v>
      </c>
      <c r="D47" s="2" t="s">
        <v>165</v>
      </c>
      <c r="E47" s="2" t="s">
        <v>217</v>
      </c>
      <c r="F47" s="2" t="s">
        <v>218</v>
      </c>
      <c r="G47" s="1" t="str">
        <f>VLOOKUP(H47, [1]Sheet2!$G$2:$I$7, 2, FALSE)+VLOOKUP(A47, [1]Sheet2!$C:$F, 3, FALSE)&amp;", "&amp;VLOOKUP(H47, [1]Sheet2!$G$2:$I$7, 3, FALSE)+VLOOKUP(A47, [1]Sheet2!$C:$F, 4, FALSE)</f>
        <v>53.5516507905772, -2.0491792624141</v>
      </c>
      <c r="H47" s="1">
        <f>COUNTIF($A47:$A$112, A47)</f>
        <v>1</v>
      </c>
      <c r="I47" s="2" t="s">
        <v>168</v>
      </c>
      <c r="J47" s="1"/>
    </row>
    <row r="48" spans="1:10" x14ac:dyDescent="0.25">
      <c r="A48" s="2" t="s">
        <v>264</v>
      </c>
      <c r="B48" s="2" t="s">
        <v>265</v>
      </c>
      <c r="C48" s="2" t="s">
        <v>11</v>
      </c>
      <c r="D48" s="2" t="s">
        <v>86</v>
      </c>
      <c r="E48" s="2" t="s">
        <v>266</v>
      </c>
      <c r="F48" s="2" t="s">
        <v>267</v>
      </c>
      <c r="G48" s="1" t="str">
        <f>VLOOKUP(H48, [1]Sheet2!$G$2:$I$7, 2, FALSE)+VLOOKUP(A48, [1]Sheet2!$C:$F, 3, FALSE)&amp;", "&amp;VLOOKUP(H48, [1]Sheet2!$G$2:$I$7, 3, FALSE)+VLOOKUP(A48, [1]Sheet2!$C:$F, 4, FALSE)</f>
        <v>51.2473895230608, -0.369017675811601</v>
      </c>
      <c r="H48" s="1">
        <f>COUNTIF($A48:$A$112, A48)</f>
        <v>2</v>
      </c>
      <c r="I48" s="2" t="s">
        <v>89</v>
      </c>
      <c r="J48" s="1"/>
    </row>
    <row r="49" spans="1:10" x14ac:dyDescent="0.25">
      <c r="A49" s="2" t="s">
        <v>264</v>
      </c>
      <c r="B49" s="2" t="s">
        <v>265</v>
      </c>
      <c r="C49" s="2" t="s">
        <v>11</v>
      </c>
      <c r="D49" s="2" t="s">
        <v>151</v>
      </c>
      <c r="E49" s="2" t="s">
        <v>268</v>
      </c>
      <c r="F49" s="2" t="s">
        <v>267</v>
      </c>
      <c r="G49" s="1" t="str">
        <f>VLOOKUP(H49, [1]Sheet2!$G$2:$I$7, 2, FALSE)+VLOOKUP(A49, [1]Sheet2!$C:$F, 3, FALSE)&amp;", "&amp;VLOOKUP(H49, [1]Sheet2!$G$2:$I$7, 3, FALSE)+VLOOKUP(A49, [1]Sheet2!$C:$F, 4, FALSE)</f>
        <v>51.2473895230608, -0.419017675811601</v>
      </c>
      <c r="H49" s="1">
        <f>COUNTIF($A49:$A$112, A49)</f>
        <v>1</v>
      </c>
      <c r="I49" s="2" t="s">
        <v>153</v>
      </c>
      <c r="J49" s="1"/>
    </row>
    <row r="50" spans="1:10" x14ac:dyDescent="0.25">
      <c r="A50" s="2" t="s">
        <v>269</v>
      </c>
      <c r="B50" s="2" t="s">
        <v>270</v>
      </c>
      <c r="C50" s="2" t="s">
        <v>72</v>
      </c>
      <c r="D50" s="2" t="s">
        <v>38</v>
      </c>
      <c r="E50" s="2" t="s">
        <v>271</v>
      </c>
      <c r="F50" s="2" t="s">
        <v>272</v>
      </c>
      <c r="G50" s="1" t="str">
        <f>VLOOKUP(H50, [1]Sheet2!$G$2:$I$7, 2, FALSE)+VLOOKUP(A50, [1]Sheet2!$C:$F, 3, FALSE)&amp;", "&amp;VLOOKUP(H50, [1]Sheet2!$G$2:$I$7, 3, FALSE)+VLOOKUP(A50, [1]Sheet2!$C:$F, 4, FALSE)</f>
        <v>51.3615489433913, -0.125990257014531</v>
      </c>
      <c r="H50" s="1">
        <f>COUNTIF($A50:$A$112, A50)</f>
        <v>2</v>
      </c>
      <c r="I50" s="2" t="s">
        <v>41</v>
      </c>
      <c r="J50" s="1"/>
    </row>
    <row r="51" spans="1:10" x14ac:dyDescent="0.25">
      <c r="A51" s="2" t="s">
        <v>269</v>
      </c>
      <c r="B51" s="2" t="s">
        <v>270</v>
      </c>
      <c r="C51" s="2" t="s">
        <v>72</v>
      </c>
      <c r="D51" s="2" t="s">
        <v>12</v>
      </c>
      <c r="E51" s="2" t="s">
        <v>273</v>
      </c>
      <c r="F51" s="2" t="s">
        <v>274</v>
      </c>
      <c r="G51" s="1" t="str">
        <f>VLOOKUP(H51, [1]Sheet2!$G$2:$I$7, 2, FALSE)+VLOOKUP(A51, [1]Sheet2!$C:$F, 3, FALSE)&amp;", "&amp;VLOOKUP(H51, [1]Sheet2!$G$2:$I$7, 3, FALSE)+VLOOKUP(A51, [1]Sheet2!$C:$F, 4, FALSE)</f>
        <v>51.3615489433913, -0.175990257014531</v>
      </c>
      <c r="H51" s="1">
        <f>COUNTIF($A51:$A$112, A51)</f>
        <v>1</v>
      </c>
      <c r="I51" s="2" t="s">
        <v>15</v>
      </c>
      <c r="J51" s="1"/>
    </row>
    <row r="52" spans="1:10" x14ac:dyDescent="0.25">
      <c r="A52" s="2" t="s">
        <v>275</v>
      </c>
      <c r="B52" s="2" t="s">
        <v>276</v>
      </c>
      <c r="C52" s="2" t="s">
        <v>18</v>
      </c>
      <c r="D52" s="2" t="s">
        <v>79</v>
      </c>
      <c r="E52" s="2" t="s">
        <v>277</v>
      </c>
      <c r="F52" s="2" t="s">
        <v>278</v>
      </c>
      <c r="G52" s="1" t="str">
        <f>VLOOKUP(H52, [1]Sheet2!$G$2:$I$7, 2, FALSE)+VLOOKUP(A52, [1]Sheet2!$C:$F, 3, FALSE)&amp;", "&amp;VLOOKUP(H52, [1]Sheet2!$G$2:$I$7, 3, FALSE)+VLOOKUP(A52, [1]Sheet2!$C:$F, 4, FALSE)</f>
        <v>52.7298622052005, -2.43741457037511</v>
      </c>
      <c r="H52" s="1">
        <f>COUNTIF($A52:$A$112, A52)</f>
        <v>2</v>
      </c>
      <c r="I52" s="2" t="s">
        <v>82</v>
      </c>
      <c r="J52" s="1"/>
    </row>
    <row r="53" spans="1:10" x14ac:dyDescent="0.25">
      <c r="A53" s="2" t="s">
        <v>275</v>
      </c>
      <c r="B53" s="2" t="s">
        <v>276</v>
      </c>
      <c r="C53" s="2" t="s">
        <v>18</v>
      </c>
      <c r="D53" s="2" t="s">
        <v>236</v>
      </c>
      <c r="E53" s="2" t="s">
        <v>279</v>
      </c>
      <c r="F53" s="2" t="s">
        <v>278</v>
      </c>
      <c r="G53" s="1" t="str">
        <f>VLOOKUP(H53, [1]Sheet2!$G$2:$I$7, 2, FALSE)+VLOOKUP(A53, [1]Sheet2!$C:$F, 3, FALSE)&amp;", "&amp;VLOOKUP(H53, [1]Sheet2!$G$2:$I$7, 3, FALSE)+VLOOKUP(A53, [1]Sheet2!$C:$F, 4, FALSE)</f>
        <v>52.7298622052005, -2.48741457037511</v>
      </c>
      <c r="H53" s="1">
        <f>COUNTIF($A53:$A$112, A53)</f>
        <v>1</v>
      </c>
      <c r="I53" s="2" t="s">
        <v>239</v>
      </c>
      <c r="J53" s="1"/>
    </row>
    <row r="54" spans="1:10" x14ac:dyDescent="0.25">
      <c r="A54" s="2" t="s">
        <v>313</v>
      </c>
      <c r="B54" s="2" t="s">
        <v>314</v>
      </c>
      <c r="C54" s="2" t="s">
        <v>18</v>
      </c>
      <c r="D54" s="2" t="s">
        <v>12</v>
      </c>
      <c r="E54" s="2" t="s">
        <v>315</v>
      </c>
      <c r="F54" s="2" t="s">
        <v>316</v>
      </c>
      <c r="G54" s="1" t="str">
        <f>VLOOKUP(H54, [1]Sheet2!$G$2:$I$7, 2, FALSE)+VLOOKUP(A54, [1]Sheet2!$C:$F, 3, FALSE)&amp;", "&amp;VLOOKUP(H54, [1]Sheet2!$G$2:$I$7, 3, FALSE)+VLOOKUP(A54, [1]Sheet2!$C:$F, 4, FALSE)</f>
        <v>52.1637822342337, -1.99940571574208</v>
      </c>
      <c r="H54" s="1">
        <f>COUNTIF($A54:$A$112, A54)</f>
        <v>2</v>
      </c>
      <c r="I54" s="2" t="s">
        <v>15</v>
      </c>
      <c r="J54" s="1"/>
    </row>
    <row r="55" spans="1:10" x14ac:dyDescent="0.25">
      <c r="A55" s="2" t="s">
        <v>313</v>
      </c>
      <c r="B55" s="2" t="s">
        <v>314</v>
      </c>
      <c r="C55" s="2" t="s">
        <v>18</v>
      </c>
      <c r="D55" s="2" t="s">
        <v>38</v>
      </c>
      <c r="E55" s="2" t="s">
        <v>317</v>
      </c>
      <c r="F55" s="2" t="s">
        <v>316</v>
      </c>
      <c r="G55" s="1" t="str">
        <f>VLOOKUP(H55, [1]Sheet2!$G$2:$I$7, 2, FALSE)+VLOOKUP(A55, [1]Sheet2!$C:$F, 3, FALSE)&amp;", "&amp;VLOOKUP(H55, [1]Sheet2!$G$2:$I$7, 3, FALSE)+VLOOKUP(A55, [1]Sheet2!$C:$F, 4, FALSE)</f>
        <v>52.1637822342337, -2.04940571574208</v>
      </c>
      <c r="H55" s="1">
        <f>COUNTIF($A55:$A$112, A55)</f>
        <v>1</v>
      </c>
      <c r="I55" s="2" t="s">
        <v>41</v>
      </c>
      <c r="J55" s="1"/>
    </row>
    <row r="56" spans="1:10" x14ac:dyDescent="0.25">
      <c r="A56" s="2" t="s">
        <v>141</v>
      </c>
      <c r="B56" s="2" t="s">
        <v>142</v>
      </c>
      <c r="C56" s="2" t="s">
        <v>33</v>
      </c>
      <c r="D56" s="2" t="s">
        <v>12</v>
      </c>
      <c r="E56" s="2" t="s">
        <v>338</v>
      </c>
      <c r="F56" s="2" t="s">
        <v>339</v>
      </c>
      <c r="G56" s="1" t="str">
        <f>VLOOKUP(H56, [1]Sheet2!$G$2:$I$7, 2, FALSE)+VLOOKUP(A56, [1]Sheet2!$C:$F, 3, FALSE)&amp;", "&amp;VLOOKUP(H56, [1]Sheet2!$G$2:$I$7, 3, FALSE)+VLOOKUP(A56, [1]Sheet2!$C:$F, 4, FALSE)</f>
        <v>51.6767945310836, -0.27952417339715</v>
      </c>
      <c r="H56" s="1">
        <f>COUNTIF($A56:$A$112, A56)</f>
        <v>1</v>
      </c>
      <c r="I56" s="2" t="s">
        <v>15</v>
      </c>
      <c r="J56" s="1"/>
    </row>
    <row r="57" spans="1:10" x14ac:dyDescent="0.25">
      <c r="A57" s="2" t="s">
        <v>16</v>
      </c>
      <c r="B57" s="2" t="s">
        <v>17</v>
      </c>
      <c r="C57" s="2" t="s">
        <v>18</v>
      </c>
      <c r="D57" s="2" t="s">
        <v>86</v>
      </c>
      <c r="E57" s="2" t="s">
        <v>346</v>
      </c>
      <c r="F57" s="2" t="s">
        <v>347</v>
      </c>
      <c r="G57" s="1" t="str">
        <f>VLOOKUP(H57, [1]Sheet2!$G$2:$I$7, 2, FALSE)+VLOOKUP(A57, [1]Sheet2!$C:$F, 3, FALSE)&amp;", "&amp;VLOOKUP(H57, [1]Sheet2!$G$2:$I$7, 3, FALSE)+VLOOKUP(A57, [1]Sheet2!$C:$F, 4, FALSE)</f>
        <v>52.4881908128786, -1.87336148396197</v>
      </c>
      <c r="H57" s="1">
        <f>COUNTIF($A57:$A$112, A57)</f>
        <v>1</v>
      </c>
      <c r="I57" s="2" t="s">
        <v>89</v>
      </c>
      <c r="J57" s="1"/>
    </row>
    <row r="58" spans="1:10" x14ac:dyDescent="0.25">
      <c r="A58" s="2" t="s">
        <v>36</v>
      </c>
      <c r="B58" s="2" t="s">
        <v>37</v>
      </c>
      <c r="C58" s="2" t="s">
        <v>33</v>
      </c>
      <c r="D58" s="2" t="s">
        <v>38</v>
      </c>
      <c r="E58" s="2" t="s">
        <v>39</v>
      </c>
      <c r="F58" s="2" t="s">
        <v>40</v>
      </c>
      <c r="G58" s="1" t="str">
        <f>VLOOKUP(H58, [1]Sheet2!$G$2:$I$7, 2, FALSE)+VLOOKUP(A58, [1]Sheet2!$C:$F, 3, FALSE)&amp;", "&amp;VLOOKUP(H58, [1]Sheet2!$G$2:$I$7, 3, FALSE)+VLOOKUP(A58, [1]Sheet2!$C:$F, 4, FALSE)</f>
        <v>52.5875285132803, 0.789040282478866</v>
      </c>
      <c r="H58" s="1">
        <f>COUNTIF($A58:$A$112, A58)</f>
        <v>3</v>
      </c>
      <c r="I58" s="2" t="s">
        <v>41</v>
      </c>
      <c r="J58" s="1"/>
    </row>
    <row r="59" spans="1:10" x14ac:dyDescent="0.25">
      <c r="A59" s="2" t="s">
        <v>36</v>
      </c>
      <c r="B59" s="2" t="s">
        <v>37</v>
      </c>
      <c r="C59" s="2" t="s">
        <v>33</v>
      </c>
      <c r="D59" s="2" t="s">
        <v>12</v>
      </c>
      <c r="E59" s="2" t="s">
        <v>42</v>
      </c>
      <c r="F59" s="2" t="s">
        <v>40</v>
      </c>
      <c r="G59" s="1" t="str">
        <f>VLOOKUP(H59, [1]Sheet2!$G$2:$I$7, 2, FALSE)+VLOOKUP(A59, [1]Sheet2!$C:$F, 3, FALSE)&amp;", "&amp;VLOOKUP(H59, [1]Sheet2!$G$2:$I$7, 3, FALSE)+VLOOKUP(A59, [1]Sheet2!$C:$F, 4, FALSE)</f>
        <v>52.5875285132803, 0.889040282478866</v>
      </c>
      <c r="H59" s="1">
        <f>COUNTIF($A59:$A$112, A59)</f>
        <v>2</v>
      </c>
      <c r="I59" s="2" t="s">
        <v>15</v>
      </c>
      <c r="J59" s="1"/>
    </row>
    <row r="60" spans="1:10" x14ac:dyDescent="0.25">
      <c r="A60" s="2" t="s">
        <v>36</v>
      </c>
      <c r="B60" s="2" t="s">
        <v>43</v>
      </c>
      <c r="C60" s="2" t="s">
        <v>33</v>
      </c>
      <c r="D60" s="2" t="s">
        <v>44</v>
      </c>
      <c r="E60" s="2" t="s">
        <v>45</v>
      </c>
      <c r="F60" s="2" t="s">
        <v>46</v>
      </c>
      <c r="G60" s="1" t="str">
        <f>VLOOKUP(H60, [1]Sheet2!$G$2:$I$7, 2, FALSE)+VLOOKUP(A60, [1]Sheet2!$C:$F, 3, FALSE)&amp;", "&amp;VLOOKUP(H60, [1]Sheet2!$G$2:$I$7, 3, FALSE)+VLOOKUP(A60, [1]Sheet2!$C:$F, 4, FALSE)</f>
        <v>52.5875285132803, 0.839040282478866</v>
      </c>
      <c r="H60" s="1">
        <f>COUNTIF($A60:$A$112, A60)</f>
        <v>1</v>
      </c>
      <c r="I60" s="2" t="s">
        <v>47</v>
      </c>
      <c r="J60" s="1"/>
    </row>
    <row r="61" spans="1:10" x14ac:dyDescent="0.25">
      <c r="A61" s="2" t="s">
        <v>54</v>
      </c>
      <c r="B61" s="2" t="s">
        <v>55</v>
      </c>
      <c r="C61" s="2" t="s">
        <v>11</v>
      </c>
      <c r="D61" s="2" t="s">
        <v>56</v>
      </c>
      <c r="E61" s="2" t="s">
        <v>57</v>
      </c>
      <c r="F61" s="2" t="s">
        <v>58</v>
      </c>
      <c r="G61" s="1" t="str">
        <f>VLOOKUP(H61, [1]Sheet2!$G$2:$I$7, 2, FALSE)+VLOOKUP(A61, [1]Sheet2!$C:$F, 3, FALSE)&amp;", "&amp;VLOOKUP(H61, [1]Sheet2!$G$2:$I$7, 3, FALSE)+VLOOKUP(A61, [1]Sheet2!$C:$F, 4, FALSE)</f>
        <v>51.7844982637455, -0.86003258978714</v>
      </c>
      <c r="H61" s="1">
        <f>COUNTIF($A61:$A$112, A61)</f>
        <v>3</v>
      </c>
      <c r="I61" s="2" t="s">
        <v>59</v>
      </c>
      <c r="J61" s="1"/>
    </row>
    <row r="62" spans="1:10" x14ac:dyDescent="0.25">
      <c r="A62" s="2" t="s">
        <v>54</v>
      </c>
      <c r="B62" s="2" t="s">
        <v>55</v>
      </c>
      <c r="C62" s="2" t="s">
        <v>11</v>
      </c>
      <c r="D62" s="2" t="s">
        <v>60</v>
      </c>
      <c r="E62" s="2" t="s">
        <v>61</v>
      </c>
      <c r="F62" s="2" t="s">
        <v>62</v>
      </c>
      <c r="G62" s="1" t="str">
        <f>VLOOKUP(H62, [1]Sheet2!$G$2:$I$7, 2, FALSE)+VLOOKUP(A62, [1]Sheet2!$C:$F, 3, FALSE)&amp;", "&amp;VLOOKUP(H62, [1]Sheet2!$G$2:$I$7, 3, FALSE)+VLOOKUP(A62, [1]Sheet2!$C:$F, 4, FALSE)</f>
        <v>51.7844982637455, -0.76003258978714</v>
      </c>
      <c r="H62" s="1">
        <f>COUNTIF($A62:$A$112, A62)</f>
        <v>2</v>
      </c>
      <c r="I62" s="2" t="s">
        <v>63</v>
      </c>
      <c r="J62" s="1"/>
    </row>
    <row r="63" spans="1:10" x14ac:dyDescent="0.25">
      <c r="A63" s="2" t="s">
        <v>54</v>
      </c>
      <c r="B63" s="2" t="s">
        <v>55</v>
      </c>
      <c r="C63" s="2" t="s">
        <v>11</v>
      </c>
      <c r="D63" s="2" t="s">
        <v>56</v>
      </c>
      <c r="E63" s="2" t="s">
        <v>64</v>
      </c>
      <c r="F63" s="2" t="s">
        <v>65</v>
      </c>
      <c r="G63" s="1" t="str">
        <f>VLOOKUP(H63, [1]Sheet2!$G$2:$I$7, 2, FALSE)+VLOOKUP(A63, [1]Sheet2!$C:$F, 3, FALSE)&amp;", "&amp;VLOOKUP(H63, [1]Sheet2!$G$2:$I$7, 3, FALSE)+VLOOKUP(A63, [1]Sheet2!$C:$F, 4, FALSE)</f>
        <v>51.7844982637455, -0.81003258978714</v>
      </c>
      <c r="H63" s="1">
        <f>COUNTIF($A63:$A$112, A63)</f>
        <v>1</v>
      </c>
      <c r="I63" s="2" t="s">
        <v>59</v>
      </c>
      <c r="J63" s="1"/>
    </row>
    <row r="64" spans="1:10" x14ac:dyDescent="0.25">
      <c r="A64" s="2" t="s">
        <v>95</v>
      </c>
      <c r="B64" s="2" t="s">
        <v>96</v>
      </c>
      <c r="C64" s="2" t="s">
        <v>97</v>
      </c>
      <c r="D64" s="2" t="s">
        <v>26</v>
      </c>
      <c r="E64" s="2" t="s">
        <v>98</v>
      </c>
      <c r="F64" s="2" t="s">
        <v>99</v>
      </c>
      <c r="G64" s="1" t="str">
        <f>VLOOKUP(H64, [1]Sheet2!$G$2:$I$7, 2, FALSE)+VLOOKUP(A64, [1]Sheet2!$C:$F, 3, FALSE)&amp;", "&amp;VLOOKUP(H64, [1]Sheet2!$G$2:$I$7, 3, FALSE)+VLOOKUP(A64, [1]Sheet2!$C:$F, 4, FALSE)</f>
        <v>54.5485672107628, -1.60101729281342</v>
      </c>
      <c r="H64" s="1">
        <f>COUNTIF($A64:$A$112, A64)</f>
        <v>3</v>
      </c>
      <c r="I64" s="2" t="s">
        <v>29</v>
      </c>
      <c r="J64" s="1"/>
    </row>
    <row r="65" spans="1:10" x14ac:dyDescent="0.25">
      <c r="A65" s="2" t="s">
        <v>95</v>
      </c>
      <c r="B65" s="2" t="s">
        <v>96</v>
      </c>
      <c r="C65" s="2" t="s">
        <v>97</v>
      </c>
      <c r="D65" s="2" t="s">
        <v>26</v>
      </c>
      <c r="E65" s="2" t="s">
        <v>100</v>
      </c>
      <c r="F65" s="2" t="s">
        <v>99</v>
      </c>
      <c r="G65" s="1" t="str">
        <f>VLOOKUP(H65, [1]Sheet2!$G$2:$I$7, 2, FALSE)+VLOOKUP(A65, [1]Sheet2!$C:$F, 3, FALSE)&amp;", "&amp;VLOOKUP(H65, [1]Sheet2!$G$2:$I$7, 3, FALSE)+VLOOKUP(A65, [1]Sheet2!$C:$F, 4, FALSE)</f>
        <v>54.5485672107628, -1.50101729281342</v>
      </c>
      <c r="H65" s="1">
        <f>COUNTIF($A65:$A$112, A65)</f>
        <v>2</v>
      </c>
      <c r="I65" s="2" t="s">
        <v>29</v>
      </c>
      <c r="J65" s="1"/>
    </row>
    <row r="66" spans="1:10" x14ac:dyDescent="0.25">
      <c r="A66" s="2" t="s">
        <v>95</v>
      </c>
      <c r="B66" s="2" t="s">
        <v>96</v>
      </c>
      <c r="C66" s="2" t="s">
        <v>97</v>
      </c>
      <c r="D66" s="2" t="s">
        <v>12</v>
      </c>
      <c r="E66" s="2" t="s">
        <v>101</v>
      </c>
      <c r="F66" s="2" t="s">
        <v>99</v>
      </c>
      <c r="G66" s="1" t="str">
        <f>VLOOKUP(H66, [1]Sheet2!$G$2:$I$7, 2, FALSE)+VLOOKUP(A66, [1]Sheet2!$C:$F, 3, FALSE)&amp;", "&amp;VLOOKUP(H66, [1]Sheet2!$G$2:$I$7, 3, FALSE)+VLOOKUP(A66, [1]Sheet2!$C:$F, 4, FALSE)</f>
        <v>54.5485672107628, -1.55101729281342</v>
      </c>
      <c r="H66" s="1">
        <f>COUNTIF($A66:$A$112, A66)</f>
        <v>1</v>
      </c>
      <c r="I66" s="2" t="s">
        <v>15</v>
      </c>
      <c r="J66" s="1"/>
    </row>
    <row r="67" spans="1:10" x14ac:dyDescent="0.25">
      <c r="A67" s="2" t="s">
        <v>224</v>
      </c>
      <c r="B67" s="2" t="s">
        <v>225</v>
      </c>
      <c r="C67" s="2" t="s">
        <v>11</v>
      </c>
      <c r="D67" s="2" t="s">
        <v>226</v>
      </c>
      <c r="E67" s="2" t="s">
        <v>227</v>
      </c>
      <c r="F67" s="2" t="s">
        <v>228</v>
      </c>
      <c r="G67" s="1" t="str">
        <f>VLOOKUP(H67, [1]Sheet2!$G$2:$I$7, 2, FALSE)+VLOOKUP(A67, [1]Sheet2!$C:$F, 3, FALSE)&amp;", "&amp;VLOOKUP(H67, [1]Sheet2!$G$2:$I$7, 3, FALSE)+VLOOKUP(A67, [1]Sheet2!$C:$F, 4, FALSE)</f>
        <v>51.2526554203332, -0.240267397742816</v>
      </c>
      <c r="H67" s="1">
        <f>COUNTIF($A67:$A$112, A67)</f>
        <v>3</v>
      </c>
      <c r="I67" s="2" t="s">
        <v>229</v>
      </c>
      <c r="J67" s="1"/>
    </row>
    <row r="68" spans="1:10" x14ac:dyDescent="0.25">
      <c r="A68" s="2" t="s">
        <v>224</v>
      </c>
      <c r="B68" s="2" t="s">
        <v>225</v>
      </c>
      <c r="C68" s="2" t="s">
        <v>11</v>
      </c>
      <c r="D68" s="2" t="s">
        <v>12</v>
      </c>
      <c r="E68" s="2" t="s">
        <v>230</v>
      </c>
      <c r="F68" s="2" t="s">
        <v>228</v>
      </c>
      <c r="G68" s="1" t="str">
        <f>VLOOKUP(H68, [1]Sheet2!$G$2:$I$7, 2, FALSE)+VLOOKUP(A68, [1]Sheet2!$C:$F, 3, FALSE)&amp;", "&amp;VLOOKUP(H68, [1]Sheet2!$G$2:$I$7, 3, FALSE)+VLOOKUP(A68, [1]Sheet2!$C:$F, 4, FALSE)</f>
        <v>51.2526554203332, -0.140267397742816</v>
      </c>
      <c r="H68" s="1">
        <f>COUNTIF($A68:$A$112, A68)</f>
        <v>2</v>
      </c>
      <c r="I68" s="2" t="s">
        <v>15</v>
      </c>
      <c r="J68" s="1"/>
    </row>
    <row r="69" spans="1:10" x14ac:dyDescent="0.25">
      <c r="A69" s="2" t="s">
        <v>224</v>
      </c>
      <c r="B69" s="2" t="s">
        <v>231</v>
      </c>
      <c r="C69" s="2" t="s">
        <v>11</v>
      </c>
      <c r="D69" s="2" t="s">
        <v>38</v>
      </c>
      <c r="E69" s="2" t="s">
        <v>232</v>
      </c>
      <c r="F69" s="2" t="s">
        <v>233</v>
      </c>
      <c r="G69" s="1" t="str">
        <f>VLOOKUP(H69, [1]Sheet2!$G$2:$I$7, 2, FALSE)+VLOOKUP(A69, [1]Sheet2!$C:$F, 3, FALSE)&amp;", "&amp;VLOOKUP(H69, [1]Sheet2!$G$2:$I$7, 3, FALSE)+VLOOKUP(A69, [1]Sheet2!$C:$F, 4, FALSE)</f>
        <v>51.2526554203332, -0.190267397742816</v>
      </c>
      <c r="H69" s="1">
        <f>COUNTIF($A69:$A$112, A69)</f>
        <v>1</v>
      </c>
      <c r="I69" s="2" t="s">
        <v>41</v>
      </c>
      <c r="J69" s="1"/>
    </row>
    <row r="70" spans="1:10" x14ac:dyDescent="0.25">
      <c r="A70" s="2" t="s">
        <v>247</v>
      </c>
      <c r="B70" s="2" t="s">
        <v>248</v>
      </c>
      <c r="C70" s="2" t="s">
        <v>33</v>
      </c>
      <c r="D70" s="2" t="s">
        <v>26</v>
      </c>
      <c r="E70" s="2" t="s">
        <v>249</v>
      </c>
      <c r="F70" s="2" t="s">
        <v>250</v>
      </c>
      <c r="G70" s="1" t="str">
        <f>VLOOKUP(H70, [1]Sheet2!$G$2:$I$7, 2, FALSE)+VLOOKUP(A70, [1]Sheet2!$C:$F, 3, FALSE)&amp;", "&amp;VLOOKUP(H70, [1]Sheet2!$G$2:$I$7, 3, FALSE)+VLOOKUP(A70, [1]Sheet2!$C:$F, 4, FALSE)</f>
        <v>52.5141560977763, 1.22780902067846</v>
      </c>
      <c r="H70" s="1">
        <f>COUNTIF($A70:$A$112, A70)</f>
        <v>3</v>
      </c>
      <c r="I70" s="2" t="s">
        <v>29</v>
      </c>
      <c r="J70" s="1"/>
    </row>
    <row r="71" spans="1:10" x14ac:dyDescent="0.25">
      <c r="A71" s="2" t="s">
        <v>247</v>
      </c>
      <c r="B71" s="2" t="s">
        <v>251</v>
      </c>
      <c r="C71" s="2" t="s">
        <v>33</v>
      </c>
      <c r="D71" s="2" t="s">
        <v>50</v>
      </c>
      <c r="E71" s="2" t="s">
        <v>252</v>
      </c>
      <c r="F71" s="2" t="s">
        <v>250</v>
      </c>
      <c r="G71" s="1" t="str">
        <f>VLOOKUP(H71, [1]Sheet2!$G$2:$I$7, 2, FALSE)+VLOOKUP(A71, [1]Sheet2!$C:$F, 3, FALSE)&amp;", "&amp;VLOOKUP(H71, [1]Sheet2!$G$2:$I$7, 3, FALSE)+VLOOKUP(A71, [1]Sheet2!$C:$F, 4, FALSE)</f>
        <v>52.5141560977763, 1.32780902067846</v>
      </c>
      <c r="H71" s="1">
        <f>COUNTIF($A71:$A$112, A71)</f>
        <v>2</v>
      </c>
      <c r="I71" s="2" t="s">
        <v>53</v>
      </c>
      <c r="J71" s="1"/>
    </row>
    <row r="72" spans="1:10" x14ac:dyDescent="0.25">
      <c r="A72" s="2" t="s">
        <v>247</v>
      </c>
      <c r="B72" s="2" t="s">
        <v>251</v>
      </c>
      <c r="C72" s="2" t="s">
        <v>33</v>
      </c>
      <c r="D72" s="2" t="s">
        <v>12</v>
      </c>
      <c r="E72" s="2" t="s">
        <v>253</v>
      </c>
      <c r="F72" s="2" t="s">
        <v>250</v>
      </c>
      <c r="G72" s="1" t="str">
        <f>VLOOKUP(H72, [1]Sheet2!$G$2:$I$7, 2, FALSE)+VLOOKUP(A72, [1]Sheet2!$C:$F, 3, FALSE)&amp;", "&amp;VLOOKUP(H72, [1]Sheet2!$G$2:$I$7, 3, FALSE)+VLOOKUP(A72, [1]Sheet2!$C:$F, 4, FALSE)</f>
        <v>52.5141560977763, 1.27780902067846</v>
      </c>
      <c r="H72" s="1">
        <f>COUNTIF($A72:$A$112, A72)</f>
        <v>1</v>
      </c>
      <c r="I72" s="2" t="s">
        <v>15</v>
      </c>
      <c r="J72" s="1"/>
    </row>
    <row r="73" spans="1:10" x14ac:dyDescent="0.25">
      <c r="A73" s="2" t="s">
        <v>307</v>
      </c>
      <c r="B73" s="2" t="s">
        <v>308</v>
      </c>
      <c r="C73" s="2" t="s">
        <v>18</v>
      </c>
      <c r="D73" s="2" t="s">
        <v>165</v>
      </c>
      <c r="E73" s="2" t="s">
        <v>309</v>
      </c>
      <c r="F73" s="2" t="s">
        <v>310</v>
      </c>
      <c r="G73" s="1" t="str">
        <f>VLOOKUP(H73, [1]Sheet2!$G$2:$I$7, 2, FALSE)+VLOOKUP(A73, [1]Sheet2!$C:$F, 3, FALSE)&amp;", "&amp;VLOOKUP(H73, [1]Sheet2!$G$2:$I$7, 3, FALSE)+VLOOKUP(A73, [1]Sheet2!$C:$F, 4, FALSE)</f>
        <v>52.2231502414084, -2.21764116821722</v>
      </c>
      <c r="H73" s="1">
        <f>COUNTIF($A73:$A$112, A73)</f>
        <v>3</v>
      </c>
      <c r="I73" s="2" t="s">
        <v>168</v>
      </c>
      <c r="J73" s="1"/>
    </row>
    <row r="74" spans="1:10" x14ac:dyDescent="0.25">
      <c r="A74" s="2" t="s">
        <v>307</v>
      </c>
      <c r="B74" s="2" t="s">
        <v>308</v>
      </c>
      <c r="C74" s="2" t="s">
        <v>18</v>
      </c>
      <c r="D74" s="2" t="s">
        <v>165</v>
      </c>
      <c r="E74" s="2" t="s">
        <v>311</v>
      </c>
      <c r="F74" s="2" t="s">
        <v>310</v>
      </c>
      <c r="G74" s="1" t="str">
        <f>VLOOKUP(H74, [1]Sheet2!$G$2:$I$7, 2, FALSE)+VLOOKUP(A74, [1]Sheet2!$C:$F, 3, FALSE)&amp;", "&amp;VLOOKUP(H74, [1]Sheet2!$G$2:$I$7, 3, FALSE)+VLOOKUP(A74, [1]Sheet2!$C:$F, 4, FALSE)</f>
        <v>52.2231502414084, -2.11764116821722</v>
      </c>
      <c r="H74" s="1">
        <f>COUNTIF($A74:$A$112, A74)</f>
        <v>2</v>
      </c>
      <c r="I74" s="2" t="s">
        <v>168</v>
      </c>
      <c r="J74" s="1"/>
    </row>
    <row r="75" spans="1:10" x14ac:dyDescent="0.25">
      <c r="A75" s="2" t="s">
        <v>307</v>
      </c>
      <c r="B75" s="2" t="s">
        <v>308</v>
      </c>
      <c r="C75" s="2" t="s">
        <v>18</v>
      </c>
      <c r="D75" s="2" t="s">
        <v>38</v>
      </c>
      <c r="E75" s="2" t="s">
        <v>312</v>
      </c>
      <c r="F75" s="2" t="s">
        <v>310</v>
      </c>
      <c r="G75" s="1" t="str">
        <f>VLOOKUP(H75, [1]Sheet2!$G$2:$I$7, 2, FALSE)+VLOOKUP(A75, [1]Sheet2!$C:$F, 3, FALSE)&amp;", "&amp;VLOOKUP(H75, [1]Sheet2!$G$2:$I$7, 3, FALSE)+VLOOKUP(A75, [1]Sheet2!$C:$F, 4, FALSE)</f>
        <v>52.2231502414084, -2.16764116821722</v>
      </c>
      <c r="H75" s="1">
        <f>COUNTIF($A75:$A$112, A75)</f>
        <v>1</v>
      </c>
      <c r="I75" s="2" t="s">
        <v>41</v>
      </c>
      <c r="J75" s="1"/>
    </row>
    <row r="76" spans="1:10" x14ac:dyDescent="0.25">
      <c r="A76" s="2" t="s">
        <v>318</v>
      </c>
      <c r="B76" s="2" t="s">
        <v>319</v>
      </c>
      <c r="C76" s="2" t="s">
        <v>25</v>
      </c>
      <c r="D76" s="2" t="s">
        <v>26</v>
      </c>
      <c r="E76" s="2" t="s">
        <v>320</v>
      </c>
      <c r="F76" s="2" t="s">
        <v>321</v>
      </c>
      <c r="G76" s="1" t="str">
        <f>VLOOKUP(H76, [1]Sheet2!$G$2:$I$7, 2, FALSE)+VLOOKUP(A76, [1]Sheet2!$C:$F, 3, FALSE)&amp;", "&amp;VLOOKUP(H76, [1]Sheet2!$G$2:$I$7, 3, FALSE)+VLOOKUP(A76, [1]Sheet2!$C:$F, 4, FALSE)</f>
        <v>53.902795678284, -2.90258969020935</v>
      </c>
      <c r="H76" s="1">
        <f>COUNTIF($A76:$A$112, A76)</f>
        <v>3</v>
      </c>
      <c r="I76" s="2" t="s">
        <v>29</v>
      </c>
      <c r="J76" s="1"/>
    </row>
    <row r="77" spans="1:10" x14ac:dyDescent="0.25">
      <c r="A77" s="2" t="s">
        <v>318</v>
      </c>
      <c r="B77" s="2" t="s">
        <v>319</v>
      </c>
      <c r="C77" s="2" t="s">
        <v>25</v>
      </c>
      <c r="D77" s="2" t="s">
        <v>12</v>
      </c>
      <c r="E77" s="2" t="s">
        <v>322</v>
      </c>
      <c r="F77" s="2" t="s">
        <v>321</v>
      </c>
      <c r="G77" s="1" t="str">
        <f>VLOOKUP(H77, [1]Sheet2!$G$2:$I$7, 2, FALSE)+VLOOKUP(A77, [1]Sheet2!$C:$F, 3, FALSE)&amp;", "&amp;VLOOKUP(H77, [1]Sheet2!$G$2:$I$7, 3, FALSE)+VLOOKUP(A77, [1]Sheet2!$C:$F, 4, FALSE)</f>
        <v>53.902795678284, -2.80258969020935</v>
      </c>
      <c r="H77" s="1">
        <f>COUNTIF($A77:$A$112, A77)</f>
        <v>2</v>
      </c>
      <c r="I77" s="2" t="s">
        <v>15</v>
      </c>
      <c r="J77" s="1"/>
    </row>
    <row r="78" spans="1:10" x14ac:dyDescent="0.25">
      <c r="A78" s="2" t="s">
        <v>318</v>
      </c>
      <c r="B78" s="2" t="s">
        <v>319</v>
      </c>
      <c r="C78" s="2" t="s">
        <v>25</v>
      </c>
      <c r="D78" s="2" t="s">
        <v>12</v>
      </c>
      <c r="E78" s="2" t="s">
        <v>323</v>
      </c>
      <c r="F78" s="2" t="s">
        <v>321</v>
      </c>
      <c r="G78" s="1" t="str">
        <f>VLOOKUP(H78, [1]Sheet2!$G$2:$I$7, 2, FALSE)+VLOOKUP(A78, [1]Sheet2!$C:$F, 3, FALSE)&amp;", "&amp;VLOOKUP(H78, [1]Sheet2!$G$2:$I$7, 3, FALSE)+VLOOKUP(A78, [1]Sheet2!$C:$F, 4, FALSE)</f>
        <v>53.902795678284, -2.85258969020935</v>
      </c>
      <c r="H78" s="1">
        <f>COUNTIF($A78:$A$112, A78)</f>
        <v>1</v>
      </c>
      <c r="I78" s="2" t="s">
        <v>15</v>
      </c>
      <c r="J78" s="1"/>
    </row>
    <row r="79" spans="1:10" x14ac:dyDescent="0.25">
      <c r="A79" s="2" t="s">
        <v>324</v>
      </c>
      <c r="B79" s="2" t="s">
        <v>325</v>
      </c>
      <c r="C79" s="2" t="s">
        <v>18</v>
      </c>
      <c r="D79" s="2" t="s">
        <v>56</v>
      </c>
      <c r="E79" s="2" t="s">
        <v>326</v>
      </c>
      <c r="F79" s="2" t="s">
        <v>327</v>
      </c>
      <c r="G79" s="1" t="str">
        <f>VLOOKUP(H79, [1]Sheet2!$G$2:$I$7, 2, FALSE)+VLOOKUP(A79, [1]Sheet2!$C:$F, 3, FALSE)&amp;", "&amp;VLOOKUP(H79, [1]Sheet2!$G$2:$I$7, 3, FALSE)+VLOOKUP(A79, [1]Sheet2!$C:$F, 4, FALSE)</f>
        <v>52.3791997609851, -2.32327421319868</v>
      </c>
      <c r="H79" s="1">
        <f>COUNTIF($A79:$A$112, A79)</f>
        <v>3</v>
      </c>
      <c r="I79" s="2" t="s">
        <v>59</v>
      </c>
      <c r="J79" s="1"/>
    </row>
    <row r="80" spans="1:10" x14ac:dyDescent="0.25">
      <c r="A80" s="2" t="s">
        <v>324</v>
      </c>
      <c r="B80" s="2" t="s">
        <v>325</v>
      </c>
      <c r="C80" s="2" t="s">
        <v>18</v>
      </c>
      <c r="D80" s="2" t="s">
        <v>56</v>
      </c>
      <c r="E80" s="2" t="s">
        <v>328</v>
      </c>
      <c r="F80" s="2" t="s">
        <v>327</v>
      </c>
      <c r="G80" s="1" t="str">
        <f>VLOOKUP(H80, [1]Sheet2!$G$2:$I$7, 2, FALSE)+VLOOKUP(A80, [1]Sheet2!$C:$F, 3, FALSE)&amp;", "&amp;VLOOKUP(H80, [1]Sheet2!$G$2:$I$7, 3, FALSE)+VLOOKUP(A80, [1]Sheet2!$C:$F, 4, FALSE)</f>
        <v>52.3791997609851, -2.22327421319868</v>
      </c>
      <c r="H80" s="1">
        <f>COUNTIF($A80:$A$112, A80)</f>
        <v>2</v>
      </c>
      <c r="I80" s="2" t="s">
        <v>59</v>
      </c>
      <c r="J80" s="1"/>
    </row>
    <row r="81" spans="1:10" x14ac:dyDescent="0.25">
      <c r="A81" s="2" t="s">
        <v>324</v>
      </c>
      <c r="B81" s="2" t="s">
        <v>325</v>
      </c>
      <c r="C81" s="2" t="s">
        <v>18</v>
      </c>
      <c r="D81" s="2" t="s">
        <v>12</v>
      </c>
      <c r="E81" s="2" t="s">
        <v>329</v>
      </c>
      <c r="F81" s="2" t="s">
        <v>330</v>
      </c>
      <c r="G81" s="1" t="str">
        <f>VLOOKUP(H81, [1]Sheet2!$G$2:$I$7, 2, FALSE)+VLOOKUP(A81, [1]Sheet2!$C:$F, 3, FALSE)&amp;", "&amp;VLOOKUP(H81, [1]Sheet2!$G$2:$I$7, 3, FALSE)+VLOOKUP(A81, [1]Sheet2!$C:$F, 4, FALSE)</f>
        <v>52.3791997609851, -2.27327421319868</v>
      </c>
      <c r="H81" s="1">
        <f>COUNTIF($A81:$A$112, A81)</f>
        <v>1</v>
      </c>
      <c r="I81" s="2" t="s">
        <v>15</v>
      </c>
      <c r="J81" s="1"/>
    </row>
    <row r="82" spans="1:10" x14ac:dyDescent="0.25">
      <c r="A82" s="2" t="s">
        <v>145</v>
      </c>
      <c r="B82" s="2" t="s">
        <v>146</v>
      </c>
      <c r="C82" s="2" t="s">
        <v>146</v>
      </c>
      <c r="D82" s="2" t="s">
        <v>38</v>
      </c>
      <c r="E82" s="2" t="s">
        <v>147</v>
      </c>
      <c r="F82" s="2" t="s">
        <v>148</v>
      </c>
      <c r="G82" s="1" t="str">
        <f>VLOOKUP(H82, [1]Sheet2!$G$2:$I$7, 2, FALSE)+VLOOKUP(A82, [1]Sheet2!$C:$F, 3, FALSE)&amp;", "&amp;VLOOKUP(H82, [1]Sheet2!$G$2:$I$7, 3, FALSE)+VLOOKUP(A82, [1]Sheet2!$C:$F, 4, FALSE)</f>
        <v>51.2473319443075, 0.762393318924837</v>
      </c>
      <c r="H82" s="1">
        <f>COUNTIF($A82:$A$112, A82)</f>
        <v>4</v>
      </c>
      <c r="I82" s="2" t="s">
        <v>41</v>
      </c>
      <c r="J82" s="1"/>
    </row>
    <row r="83" spans="1:10" x14ac:dyDescent="0.25">
      <c r="A83" s="2" t="s">
        <v>145</v>
      </c>
      <c r="B83" s="2" t="s">
        <v>146</v>
      </c>
      <c r="C83" s="2" t="s">
        <v>11</v>
      </c>
      <c r="D83" s="2" t="s">
        <v>12</v>
      </c>
      <c r="E83" s="2" t="s">
        <v>149</v>
      </c>
      <c r="F83" s="2" t="s">
        <v>148</v>
      </c>
      <c r="G83" s="1" t="str">
        <f>VLOOKUP(H83, [1]Sheet2!$G$2:$I$7, 2, FALSE)+VLOOKUP(A83, [1]Sheet2!$C:$F, 3, FALSE)&amp;", "&amp;VLOOKUP(H83, [1]Sheet2!$G$2:$I$7, 3, FALSE)+VLOOKUP(A83, [1]Sheet2!$C:$F, 4, FALSE)</f>
        <v>51.2223319443075, 0.687393318924837</v>
      </c>
      <c r="H83" s="1">
        <f>COUNTIF($A83:$A$112, A83)</f>
        <v>3</v>
      </c>
      <c r="I83" s="2" t="s">
        <v>15</v>
      </c>
      <c r="J83" s="1"/>
    </row>
    <row r="84" spans="1:10" x14ac:dyDescent="0.25">
      <c r="A84" s="2" t="s">
        <v>145</v>
      </c>
      <c r="B84" s="2" t="s">
        <v>146</v>
      </c>
      <c r="C84" s="2" t="s">
        <v>11</v>
      </c>
      <c r="D84" s="2" t="s">
        <v>86</v>
      </c>
      <c r="E84" s="2" t="s">
        <v>150</v>
      </c>
      <c r="F84" s="2" t="s">
        <v>148</v>
      </c>
      <c r="G84" s="1" t="str">
        <f>VLOOKUP(H84, [1]Sheet2!$G$2:$I$7, 2, FALSE)+VLOOKUP(A84, [1]Sheet2!$C:$F, 3, FALSE)&amp;", "&amp;VLOOKUP(H84, [1]Sheet2!$G$2:$I$7, 3, FALSE)+VLOOKUP(A84, [1]Sheet2!$C:$F, 4, FALSE)</f>
        <v>51.2223319443075, 0.787393318924837</v>
      </c>
      <c r="H84" s="1">
        <f>COUNTIF($A84:$A$112, A84)</f>
        <v>2</v>
      </c>
      <c r="I84" s="2" t="s">
        <v>89</v>
      </c>
      <c r="J84" s="1"/>
    </row>
    <row r="85" spans="1:10" x14ac:dyDescent="0.25">
      <c r="A85" s="2" t="s">
        <v>145</v>
      </c>
      <c r="B85" s="2" t="s">
        <v>146</v>
      </c>
      <c r="C85" s="2" t="s">
        <v>11</v>
      </c>
      <c r="D85" s="2" t="s">
        <v>151</v>
      </c>
      <c r="E85" s="2" t="s">
        <v>152</v>
      </c>
      <c r="F85" s="2" t="s">
        <v>148</v>
      </c>
      <c r="G85" s="1" t="str">
        <f>VLOOKUP(H85, [1]Sheet2!$G$2:$I$7, 2, FALSE)+VLOOKUP(A85, [1]Sheet2!$C:$F, 3, FALSE)&amp;", "&amp;VLOOKUP(H85, [1]Sheet2!$G$2:$I$7, 3, FALSE)+VLOOKUP(A85, [1]Sheet2!$C:$F, 4, FALSE)</f>
        <v>51.2223319443075, 0.737393318924837</v>
      </c>
      <c r="H85" s="1">
        <f>COUNTIF($A85:$A$112, A85)</f>
        <v>1</v>
      </c>
      <c r="I85" s="2" t="s">
        <v>153</v>
      </c>
      <c r="J85" s="1"/>
    </row>
    <row r="86" spans="1:10" x14ac:dyDescent="0.25">
      <c r="A86" s="2" t="s">
        <v>154</v>
      </c>
      <c r="B86" s="2" t="s">
        <v>155</v>
      </c>
      <c r="C86" s="2" t="s">
        <v>92</v>
      </c>
      <c r="D86" s="2" t="s">
        <v>79</v>
      </c>
      <c r="E86" s="2" t="s">
        <v>156</v>
      </c>
      <c r="F86" s="2" t="s">
        <v>157</v>
      </c>
      <c r="G86" s="1" t="str">
        <f>VLOOKUP(H86, [1]Sheet2!$G$2:$I$7, 2, FALSE)+VLOOKUP(A86, [1]Sheet2!$C:$F, 3, FALSE)&amp;", "&amp;VLOOKUP(H86, [1]Sheet2!$G$2:$I$7, 3, FALSE)+VLOOKUP(A86, [1]Sheet2!$C:$F, 4, FALSE)</f>
        <v>53.850522897921, -1.47947063808944</v>
      </c>
      <c r="H86" s="1">
        <f>COUNTIF($A86:$A$112, A86)</f>
        <v>4</v>
      </c>
      <c r="I86" s="2" t="s">
        <v>82</v>
      </c>
      <c r="J86" s="1"/>
    </row>
    <row r="87" spans="1:10" x14ac:dyDescent="0.25">
      <c r="A87" s="2" t="s">
        <v>154</v>
      </c>
      <c r="B87" s="2" t="s">
        <v>155</v>
      </c>
      <c r="C87" s="2" t="s">
        <v>92</v>
      </c>
      <c r="D87" s="2" t="s">
        <v>26</v>
      </c>
      <c r="E87" s="2" t="s">
        <v>158</v>
      </c>
      <c r="F87" s="2" t="s">
        <v>159</v>
      </c>
      <c r="G87" s="1" t="str">
        <f>VLOOKUP(H87, [1]Sheet2!$G$2:$I$7, 2, FALSE)+VLOOKUP(A87, [1]Sheet2!$C:$F, 3, FALSE)&amp;", "&amp;VLOOKUP(H87, [1]Sheet2!$G$2:$I$7, 3, FALSE)+VLOOKUP(A87, [1]Sheet2!$C:$F, 4, FALSE)</f>
        <v>53.825522897921, -1.55447063808944</v>
      </c>
      <c r="H87" s="1">
        <f>COUNTIF($A87:$A$112, A87)</f>
        <v>3</v>
      </c>
      <c r="I87" s="2" t="s">
        <v>29</v>
      </c>
      <c r="J87" s="1"/>
    </row>
    <row r="88" spans="1:10" x14ac:dyDescent="0.25">
      <c r="A88" s="2" t="s">
        <v>154</v>
      </c>
      <c r="B88" s="2" t="s">
        <v>155</v>
      </c>
      <c r="C88" s="2" t="s">
        <v>92</v>
      </c>
      <c r="D88" s="2" t="s">
        <v>38</v>
      </c>
      <c r="E88" s="2" t="s">
        <v>160</v>
      </c>
      <c r="F88" s="2" t="s">
        <v>161</v>
      </c>
      <c r="G88" s="1" t="str">
        <f>VLOOKUP(H88, [1]Sheet2!$G$2:$I$7, 2, FALSE)+VLOOKUP(A88, [1]Sheet2!$C:$F, 3, FALSE)&amp;", "&amp;VLOOKUP(H88, [1]Sheet2!$G$2:$I$7, 3, FALSE)+VLOOKUP(A88, [1]Sheet2!$C:$F, 4, FALSE)</f>
        <v>53.825522897921, -1.45447063808944</v>
      </c>
      <c r="H88" s="1">
        <f>COUNTIF($A88:$A$112, A88)</f>
        <v>2</v>
      </c>
      <c r="I88" s="2" t="s">
        <v>41</v>
      </c>
      <c r="J88" s="1"/>
    </row>
    <row r="89" spans="1:10" x14ac:dyDescent="0.25">
      <c r="A89" s="2" t="s">
        <v>175</v>
      </c>
      <c r="B89" s="2" t="s">
        <v>176</v>
      </c>
      <c r="C89" s="2" t="s">
        <v>11</v>
      </c>
      <c r="D89" s="2" t="s">
        <v>38</v>
      </c>
      <c r="E89" s="2" t="s">
        <v>177</v>
      </c>
      <c r="F89" s="2" t="s">
        <v>178</v>
      </c>
      <c r="G89" s="1" t="str">
        <f>VLOOKUP(H89, [1]Sheet2!$G$2:$I$7, 2, FALSE)+VLOOKUP(A89, [1]Sheet2!$C:$F, 3, FALSE)&amp;", "&amp;VLOOKUP(H89, [1]Sheet2!$G$2:$I$7, 3, FALSE)+VLOOKUP(A89, [1]Sheet2!$C:$F, 4, FALSE)</f>
        <v>51.4501806425832, 0.596010880602445</v>
      </c>
      <c r="H89" s="1">
        <f>COUNTIF($A89:$A$112, A89)</f>
        <v>4</v>
      </c>
      <c r="I89" s="2" t="s">
        <v>41</v>
      </c>
      <c r="J89" s="1"/>
    </row>
    <row r="90" spans="1:10" x14ac:dyDescent="0.25">
      <c r="A90" s="2" t="s">
        <v>175</v>
      </c>
      <c r="B90" s="2" t="s">
        <v>176</v>
      </c>
      <c r="C90" s="2" t="s">
        <v>11</v>
      </c>
      <c r="D90" s="2" t="s">
        <v>38</v>
      </c>
      <c r="E90" s="2" t="s">
        <v>179</v>
      </c>
      <c r="F90" s="2" t="s">
        <v>180</v>
      </c>
      <c r="G90" s="1" t="str">
        <f>VLOOKUP(H90, [1]Sheet2!$G$2:$I$7, 2, FALSE)+VLOOKUP(A90, [1]Sheet2!$C:$F, 3, FALSE)&amp;", "&amp;VLOOKUP(H90, [1]Sheet2!$G$2:$I$7, 3, FALSE)+VLOOKUP(A90, [1]Sheet2!$C:$F, 4, FALSE)</f>
        <v>51.4251806425832, 0.521010880602445</v>
      </c>
      <c r="H90" s="1">
        <f>COUNTIF($A90:$A$112, A90)</f>
        <v>3</v>
      </c>
      <c r="I90" s="2" t="s">
        <v>41</v>
      </c>
      <c r="J90" s="1"/>
    </row>
    <row r="91" spans="1:10" x14ac:dyDescent="0.25">
      <c r="A91" s="2" t="s">
        <v>175</v>
      </c>
      <c r="B91" s="2" t="s">
        <v>176</v>
      </c>
      <c r="C91" s="2" t="s">
        <v>11</v>
      </c>
      <c r="D91" s="2" t="s">
        <v>12</v>
      </c>
      <c r="E91" s="2" t="s">
        <v>181</v>
      </c>
      <c r="F91" s="2" t="s">
        <v>182</v>
      </c>
      <c r="G91" s="1" t="str">
        <f>VLOOKUP(H91, [1]Sheet2!$G$2:$I$7, 2, FALSE)+VLOOKUP(A91, [1]Sheet2!$C:$F, 3, FALSE)&amp;", "&amp;VLOOKUP(H91, [1]Sheet2!$G$2:$I$7, 3, FALSE)+VLOOKUP(A91, [1]Sheet2!$C:$F, 4, FALSE)</f>
        <v>51.4251806425832, 0.621010880602445</v>
      </c>
      <c r="H91" s="1">
        <f>COUNTIF($A91:$A$112, A91)</f>
        <v>2</v>
      </c>
      <c r="I91" s="2" t="s">
        <v>15</v>
      </c>
      <c r="J91" s="1"/>
    </row>
    <row r="92" spans="1:10" x14ac:dyDescent="0.25">
      <c r="A92" s="2" t="s">
        <v>175</v>
      </c>
      <c r="B92" s="2" t="s">
        <v>176</v>
      </c>
      <c r="C92" s="2" t="s">
        <v>11</v>
      </c>
      <c r="D92" s="2" t="s">
        <v>12</v>
      </c>
      <c r="E92" s="2" t="s">
        <v>183</v>
      </c>
      <c r="F92" s="2" t="s">
        <v>184</v>
      </c>
      <c r="G92" s="1" t="str">
        <f>VLOOKUP(H92, [1]Sheet2!$G$2:$I$7, 2, FALSE)+VLOOKUP(A92, [1]Sheet2!$C:$F, 3, FALSE)&amp;", "&amp;VLOOKUP(H92, [1]Sheet2!$G$2:$I$7, 3, FALSE)+VLOOKUP(A92, [1]Sheet2!$C:$F, 4, FALSE)</f>
        <v>51.4251806425832, 0.571010880602445</v>
      </c>
      <c r="H92" s="1">
        <f>COUNTIF($A92:$A$112, A92)</f>
        <v>1</v>
      </c>
      <c r="I92" s="2" t="s">
        <v>15</v>
      </c>
      <c r="J92" s="1"/>
    </row>
    <row r="93" spans="1:10" x14ac:dyDescent="0.25">
      <c r="A93" s="2" t="s">
        <v>280</v>
      </c>
      <c r="B93" s="2" t="s">
        <v>281</v>
      </c>
      <c r="C93" s="2" t="s">
        <v>11</v>
      </c>
      <c r="D93" s="2" t="s">
        <v>38</v>
      </c>
      <c r="E93" s="2" t="s">
        <v>282</v>
      </c>
      <c r="F93" s="2" t="s">
        <v>283</v>
      </c>
      <c r="G93" s="1" t="str">
        <f>VLOOKUP(H93, [1]Sheet2!$G$2:$I$7, 2, FALSE)+VLOOKUP(A93, [1]Sheet2!$C:$F, 3, FALSE)&amp;", "&amp;VLOOKUP(H93, [1]Sheet2!$G$2:$I$7, 3, FALSE)+VLOOKUP(A93, [1]Sheet2!$C:$F, 4, FALSE)</f>
        <v>51.1388328612287, 0.457478139221956</v>
      </c>
      <c r="H93" s="1">
        <f>COUNTIF($A93:$A$112, A93)</f>
        <v>4</v>
      </c>
      <c r="I93" s="2" t="s">
        <v>41</v>
      </c>
      <c r="J93" s="1"/>
    </row>
    <row r="94" spans="1:10" x14ac:dyDescent="0.25">
      <c r="A94" s="2" t="s">
        <v>280</v>
      </c>
      <c r="B94" s="2" t="s">
        <v>281</v>
      </c>
      <c r="C94" s="2" t="s">
        <v>11</v>
      </c>
      <c r="D94" s="2" t="s">
        <v>50</v>
      </c>
      <c r="E94" s="2" t="s">
        <v>284</v>
      </c>
      <c r="F94" s="2" t="s">
        <v>283</v>
      </c>
      <c r="G94" s="1" t="str">
        <f>VLOOKUP(H94, [1]Sheet2!$G$2:$I$7, 2, FALSE)+VLOOKUP(A94, [1]Sheet2!$C:$F, 3, FALSE)&amp;", "&amp;VLOOKUP(H94, [1]Sheet2!$G$2:$I$7, 3, FALSE)+VLOOKUP(A94, [1]Sheet2!$C:$F, 4, FALSE)</f>
        <v>51.1138328612287, 0.382478139221956</v>
      </c>
      <c r="H94" s="1">
        <f>COUNTIF($A94:$A$112, A94)</f>
        <v>3</v>
      </c>
      <c r="I94" s="2" t="s">
        <v>53</v>
      </c>
      <c r="J94" s="1"/>
    </row>
    <row r="95" spans="1:10" x14ac:dyDescent="0.25">
      <c r="A95" s="2" t="s">
        <v>280</v>
      </c>
      <c r="B95" s="2" t="s">
        <v>281</v>
      </c>
      <c r="C95" s="2" t="s">
        <v>11</v>
      </c>
      <c r="D95" s="2" t="s">
        <v>138</v>
      </c>
      <c r="E95" s="2" t="s">
        <v>285</v>
      </c>
      <c r="F95" s="2" t="s">
        <v>283</v>
      </c>
      <c r="G95" s="1" t="str">
        <f>VLOOKUP(H95, [1]Sheet2!$G$2:$I$7, 2, FALSE)+VLOOKUP(A95, [1]Sheet2!$C:$F, 3, FALSE)&amp;", "&amp;VLOOKUP(H95, [1]Sheet2!$G$2:$I$7, 3, FALSE)+VLOOKUP(A95, [1]Sheet2!$C:$F, 4, FALSE)</f>
        <v>51.1138328612287, 0.482478139221956</v>
      </c>
      <c r="H95" s="1">
        <f>COUNTIF($A95:$A$112, A95)</f>
        <v>2</v>
      </c>
      <c r="I95" s="2" t="s">
        <v>140</v>
      </c>
      <c r="J95" s="1"/>
    </row>
    <row r="96" spans="1:10" x14ac:dyDescent="0.25">
      <c r="A96" s="2" t="s">
        <v>280</v>
      </c>
      <c r="B96" s="2" t="s">
        <v>281</v>
      </c>
      <c r="C96" s="2" t="s">
        <v>11</v>
      </c>
      <c r="D96" s="2" t="s">
        <v>38</v>
      </c>
      <c r="E96" s="2" t="s">
        <v>286</v>
      </c>
      <c r="F96" s="2" t="s">
        <v>283</v>
      </c>
      <c r="G96" s="1" t="str">
        <f>VLOOKUP(H96, [1]Sheet2!$G$2:$I$7, 2, FALSE)+VLOOKUP(A96, [1]Sheet2!$C:$F, 3, FALSE)&amp;", "&amp;VLOOKUP(H96, [1]Sheet2!$G$2:$I$7, 3, FALSE)+VLOOKUP(A96, [1]Sheet2!$C:$F, 4, FALSE)</f>
        <v>51.1138328612287, 0.432478139221956</v>
      </c>
      <c r="H96" s="1">
        <f>COUNTIF($A96:$A$112, A96)</f>
        <v>1</v>
      </c>
      <c r="I96" s="2" t="s">
        <v>41</v>
      </c>
      <c r="J96" s="1"/>
    </row>
    <row r="97" spans="1:10" x14ac:dyDescent="0.25">
      <c r="A97" s="2" t="s">
        <v>154</v>
      </c>
      <c r="B97" s="2" t="s">
        <v>155</v>
      </c>
      <c r="C97" s="2" t="s">
        <v>92</v>
      </c>
      <c r="D97" s="2" t="s">
        <v>86</v>
      </c>
      <c r="E97" s="2" t="s">
        <v>344</v>
      </c>
      <c r="F97" s="2" t="s">
        <v>345</v>
      </c>
      <c r="G97" s="1" t="str">
        <f>VLOOKUP(H97, [1]Sheet2!$G$2:$I$7, 2, FALSE)+VLOOKUP(A97, [1]Sheet2!$C:$F, 3, FALSE)&amp;", "&amp;VLOOKUP(H97, [1]Sheet2!$G$2:$I$7, 3, FALSE)+VLOOKUP(A97, [1]Sheet2!$C:$F, 4, FALSE)</f>
        <v>53.825522897921, -1.50447063808944</v>
      </c>
      <c r="H97" s="1">
        <f>COUNTIF($A97:$A$112, A97)</f>
        <v>1</v>
      </c>
      <c r="I97" s="2" t="s">
        <v>89</v>
      </c>
      <c r="J97" s="1"/>
    </row>
    <row r="98" spans="1:10" x14ac:dyDescent="0.25">
      <c r="A98" s="2" t="s">
        <v>355</v>
      </c>
      <c r="B98" s="2" t="s">
        <v>356</v>
      </c>
      <c r="C98" s="2" t="s">
        <v>33</v>
      </c>
      <c r="D98" s="2" t="s">
        <v>38</v>
      </c>
      <c r="E98" s="2" t="s">
        <v>357</v>
      </c>
      <c r="F98" s="2" t="s">
        <v>358</v>
      </c>
      <c r="G98" s="1" t="str">
        <f>VLOOKUP(H98, [1]Sheet2!$G$2:$I$7, 2, FALSE)+VLOOKUP(A98, [1]Sheet2!$C:$F, 3, FALSE)&amp;", "&amp;VLOOKUP(H98, [1]Sheet2!$G$2:$I$7, 3, FALSE)+VLOOKUP(A98, [1]Sheet2!$C:$F, 4, FALSE)</f>
        <v>51.7592, 0.495562</v>
      </c>
      <c r="H98" s="1">
        <f>COUNTIF($A98:$A$112, A98)</f>
        <v>4</v>
      </c>
      <c r="I98" s="2" t="s">
        <v>41</v>
      </c>
      <c r="J98" s="1"/>
    </row>
    <row r="99" spans="1:10" x14ac:dyDescent="0.25">
      <c r="A99" s="2" t="s">
        <v>355</v>
      </c>
      <c r="B99" s="2" t="s">
        <v>356</v>
      </c>
      <c r="C99" s="2" t="s">
        <v>33</v>
      </c>
      <c r="D99" s="2" t="s">
        <v>26</v>
      </c>
      <c r="E99" s="2" t="s">
        <v>359</v>
      </c>
      <c r="F99" s="2" t="s">
        <v>358</v>
      </c>
      <c r="G99" s="1" t="str">
        <f>VLOOKUP(H99, [1]Sheet2!$G$2:$I$7, 2, FALSE)+VLOOKUP(A99, [1]Sheet2!$C:$F, 3, FALSE)&amp;", "&amp;VLOOKUP(H99, [1]Sheet2!$G$2:$I$7, 3, FALSE)+VLOOKUP(A99, [1]Sheet2!$C:$F, 4, FALSE)</f>
        <v>51.7342, 0.420562</v>
      </c>
      <c r="H99" s="1">
        <f>COUNTIF($A99:$A$112, A99)</f>
        <v>3</v>
      </c>
      <c r="I99" s="2" t="s">
        <v>29</v>
      </c>
      <c r="J99" s="1"/>
    </row>
    <row r="100" spans="1:10" x14ac:dyDescent="0.25">
      <c r="A100" s="2" t="s">
        <v>355</v>
      </c>
      <c r="B100" s="2" t="s">
        <v>356</v>
      </c>
      <c r="C100" s="2" t="s">
        <v>33</v>
      </c>
      <c r="D100" s="2" t="s">
        <v>151</v>
      </c>
      <c r="E100" s="2" t="s">
        <v>360</v>
      </c>
      <c r="F100" s="2" t="s">
        <v>358</v>
      </c>
      <c r="G100" s="1" t="str">
        <f>VLOOKUP(H100, [1]Sheet2!$G$2:$I$7, 2, FALSE)+VLOOKUP(A100, [1]Sheet2!$C:$F, 3, FALSE)&amp;", "&amp;VLOOKUP(H100, [1]Sheet2!$G$2:$I$7, 3, FALSE)+VLOOKUP(A100, [1]Sheet2!$C:$F, 4, FALSE)</f>
        <v>51.7342, 0.520562</v>
      </c>
      <c r="H100" s="1">
        <f>COUNTIF($A100:$A$112, A100)</f>
        <v>2</v>
      </c>
      <c r="I100" s="2" t="s">
        <v>153</v>
      </c>
      <c r="J100" s="1"/>
    </row>
    <row r="101" spans="1:10" x14ac:dyDescent="0.25">
      <c r="A101" s="2" t="s">
        <v>355</v>
      </c>
      <c r="B101" s="2" t="s">
        <v>356</v>
      </c>
      <c r="C101" s="2" t="s">
        <v>33</v>
      </c>
      <c r="D101" s="2" t="s">
        <v>50</v>
      </c>
      <c r="E101" s="2" t="s">
        <v>361</v>
      </c>
      <c r="F101" s="2" t="s">
        <v>358</v>
      </c>
      <c r="G101" s="1" t="str">
        <f>VLOOKUP(H101, [1]Sheet2!$G$2:$I$7, 2, FALSE)+VLOOKUP(A101, [1]Sheet2!$C:$F, 3, FALSE)&amp;", "&amp;VLOOKUP(H101, [1]Sheet2!$G$2:$I$7, 3, FALSE)+VLOOKUP(A101, [1]Sheet2!$C:$F, 4, FALSE)</f>
        <v>51.7342, 0.470562</v>
      </c>
      <c r="H101" s="1">
        <f>COUNTIF($A101:$A$112, A101)</f>
        <v>1</v>
      </c>
      <c r="I101" s="2" t="s">
        <v>53</v>
      </c>
      <c r="J101" s="1"/>
    </row>
    <row r="102" spans="1:10" x14ac:dyDescent="0.25">
      <c r="A102" s="2" t="s">
        <v>205</v>
      </c>
      <c r="B102" s="2" t="s">
        <v>206</v>
      </c>
      <c r="C102" s="2" t="s">
        <v>164</v>
      </c>
      <c r="D102" s="2" t="s">
        <v>196</v>
      </c>
      <c r="E102" s="2" t="s">
        <v>207</v>
      </c>
      <c r="F102" s="2" t="s">
        <v>208</v>
      </c>
      <c r="G102" s="1" t="str">
        <f>VLOOKUP(H102, [1]Sheet2!$G$2:$I$7, 2, FALSE)+VLOOKUP(A102, [1]Sheet2!$C:$F, 3, FALSE)&amp;", "&amp;VLOOKUP(H102, [1]Sheet2!$G$2:$I$7, 3, FALSE)+VLOOKUP(A102, [1]Sheet2!$C:$F, 4, FALSE)</f>
        <v>53.1578355429036, -1.03019917643235</v>
      </c>
      <c r="H102" s="1">
        <f>COUNTIF($A102:$A$112, A102)</f>
        <v>5</v>
      </c>
      <c r="I102" s="2" t="s">
        <v>198</v>
      </c>
      <c r="J102" s="1"/>
    </row>
    <row r="103" spans="1:10" x14ac:dyDescent="0.25">
      <c r="A103" s="2" t="s">
        <v>205</v>
      </c>
      <c r="B103" s="2" t="s">
        <v>206</v>
      </c>
      <c r="C103" s="2" t="s">
        <v>164</v>
      </c>
      <c r="D103" s="2" t="s">
        <v>26</v>
      </c>
      <c r="E103" s="2" t="s">
        <v>209</v>
      </c>
      <c r="F103" s="2" t="s">
        <v>208</v>
      </c>
      <c r="G103" s="1" t="str">
        <f>VLOOKUP(H103, [1]Sheet2!$G$2:$I$7, 2, FALSE)+VLOOKUP(A103, [1]Sheet2!$C:$F, 3, FALSE)&amp;", "&amp;VLOOKUP(H103, [1]Sheet2!$G$2:$I$7, 3, FALSE)+VLOOKUP(A103, [1]Sheet2!$C:$F, 4, FALSE)</f>
        <v>53.1578355429036, -0.98019917643235</v>
      </c>
      <c r="H103" s="1">
        <f>COUNTIF($A103:$A$112, A103)</f>
        <v>4</v>
      </c>
      <c r="I103" s="2" t="s">
        <v>29</v>
      </c>
      <c r="J103" s="1"/>
    </row>
    <row r="104" spans="1:10" x14ac:dyDescent="0.25">
      <c r="A104" s="2" t="s">
        <v>205</v>
      </c>
      <c r="B104" s="2" t="s">
        <v>206</v>
      </c>
      <c r="C104" s="2" t="s">
        <v>164</v>
      </c>
      <c r="D104" s="2" t="s">
        <v>26</v>
      </c>
      <c r="E104" s="2" t="s">
        <v>210</v>
      </c>
      <c r="F104" s="2" t="s">
        <v>208</v>
      </c>
      <c r="G104" s="1" t="str">
        <f>VLOOKUP(H104, [1]Sheet2!$G$2:$I$7, 2, FALSE)+VLOOKUP(A104, [1]Sheet2!$C:$F, 3, FALSE)&amp;", "&amp;VLOOKUP(H104, [1]Sheet2!$G$2:$I$7, 3, FALSE)+VLOOKUP(A104, [1]Sheet2!$C:$F, 4, FALSE)</f>
        <v>53.1328355429036, -1.05519917643235</v>
      </c>
      <c r="H104" s="1">
        <f>COUNTIF($A104:$A$112, A104)</f>
        <v>3</v>
      </c>
      <c r="I104" s="2" t="s">
        <v>29</v>
      </c>
      <c r="J104" s="1"/>
    </row>
    <row r="105" spans="1:10" x14ac:dyDescent="0.25">
      <c r="A105" s="2" t="s">
        <v>205</v>
      </c>
      <c r="B105" s="2" t="s">
        <v>206</v>
      </c>
      <c r="C105" s="2" t="s">
        <v>164</v>
      </c>
      <c r="D105" s="2" t="s">
        <v>12</v>
      </c>
      <c r="E105" s="2" t="s">
        <v>211</v>
      </c>
      <c r="F105" s="2" t="s">
        <v>208</v>
      </c>
      <c r="G105" s="1" t="str">
        <f>VLOOKUP(H105, [1]Sheet2!$G$2:$I$7, 2, FALSE)+VLOOKUP(A105, [1]Sheet2!$C:$F, 3, FALSE)&amp;", "&amp;VLOOKUP(H105, [1]Sheet2!$G$2:$I$7, 3, FALSE)+VLOOKUP(A105, [1]Sheet2!$C:$F, 4, FALSE)</f>
        <v>53.1328355429036, -0.95519917643235</v>
      </c>
      <c r="H105" s="1">
        <f>COUNTIF($A105:$A$112, A105)</f>
        <v>2</v>
      </c>
      <c r="I105" s="2" t="s">
        <v>15</v>
      </c>
      <c r="J105" s="1"/>
    </row>
    <row r="106" spans="1:10" x14ac:dyDescent="0.25">
      <c r="A106" s="2" t="s">
        <v>205</v>
      </c>
      <c r="B106" s="2" t="s">
        <v>206</v>
      </c>
      <c r="C106" s="2" t="s">
        <v>18</v>
      </c>
      <c r="D106" s="2" t="s">
        <v>86</v>
      </c>
      <c r="E106" s="2" t="s">
        <v>212</v>
      </c>
      <c r="F106" s="2" t="s">
        <v>208</v>
      </c>
      <c r="G106" s="1" t="str">
        <f>VLOOKUP(H106, [1]Sheet2!$G$2:$I$7, 2, FALSE)+VLOOKUP(A106, [1]Sheet2!$C:$F, 3, FALSE)&amp;", "&amp;VLOOKUP(H106, [1]Sheet2!$G$2:$I$7, 3, FALSE)+VLOOKUP(A106, [1]Sheet2!$C:$F, 4, FALSE)</f>
        <v>53.1328355429036, -1.00519917643235</v>
      </c>
      <c r="H106" s="1">
        <f>COUNTIF($A106:$A$112, A106)</f>
        <v>1</v>
      </c>
      <c r="I106" s="2" t="s">
        <v>89</v>
      </c>
      <c r="J106" s="1"/>
    </row>
    <row r="107" spans="1:10" x14ac:dyDescent="0.25">
      <c r="A107" s="2" t="s">
        <v>190</v>
      </c>
      <c r="B107" s="2" t="s">
        <v>191</v>
      </c>
      <c r="C107" s="2" t="s">
        <v>164</v>
      </c>
      <c r="D107" s="2" t="s">
        <v>165</v>
      </c>
      <c r="E107" s="2" t="s">
        <v>192</v>
      </c>
      <c r="F107" s="2" t="s">
        <v>193</v>
      </c>
      <c r="G107" s="1" t="str">
        <f>VLOOKUP(H107, [1]Sheet2!$G$2:$I$7, 2, FALSE)+VLOOKUP(A107, [1]Sheet2!$C:$F, 3, FALSE)&amp;", "&amp;VLOOKUP(H107, [1]Sheet2!$G$2:$I$7, 3, FALSE)+VLOOKUP(A107, [1]Sheet2!$C:$F, 4, FALSE)</f>
        <v>53.0102600784016, -1.17497540129236</v>
      </c>
      <c r="H107" s="1">
        <f>COUNTIF($A107:$A$112, A107)</f>
        <v>6</v>
      </c>
      <c r="I107" s="2" t="s">
        <v>168</v>
      </c>
      <c r="J107" s="1"/>
    </row>
    <row r="108" spans="1:10" x14ac:dyDescent="0.25">
      <c r="A108" s="2" t="s">
        <v>190</v>
      </c>
      <c r="B108" s="2" t="s">
        <v>191</v>
      </c>
      <c r="C108" s="2" t="s">
        <v>164</v>
      </c>
      <c r="D108" s="2" t="s">
        <v>56</v>
      </c>
      <c r="E108" s="2" t="s">
        <v>194</v>
      </c>
      <c r="F108" s="2" t="s">
        <v>193</v>
      </c>
      <c r="G108" s="1" t="str">
        <f>VLOOKUP(H108, [1]Sheet2!$G$2:$I$7, 2, FALSE)+VLOOKUP(A108, [1]Sheet2!$C:$F, 3, FALSE)&amp;", "&amp;VLOOKUP(H108, [1]Sheet2!$G$2:$I$7, 3, FALSE)+VLOOKUP(A108, [1]Sheet2!$C:$F, 4, FALSE)</f>
        <v>52.9852600784016, -1.19997540129236</v>
      </c>
      <c r="H108" s="1">
        <f>COUNTIF($A108:$A$112, A108)</f>
        <v>5</v>
      </c>
      <c r="I108" s="2" t="s">
        <v>59</v>
      </c>
      <c r="J108" s="1"/>
    </row>
    <row r="109" spans="1:10" x14ac:dyDescent="0.25">
      <c r="A109" s="2" t="s">
        <v>190</v>
      </c>
      <c r="B109" s="2" t="s">
        <v>191</v>
      </c>
      <c r="C109" s="2" t="s">
        <v>164</v>
      </c>
      <c r="D109" s="2" t="s">
        <v>56</v>
      </c>
      <c r="E109" s="2" t="s">
        <v>195</v>
      </c>
      <c r="F109" s="2" t="s">
        <v>193</v>
      </c>
      <c r="G109" s="1" t="str">
        <f>VLOOKUP(H109, [1]Sheet2!$G$2:$I$7, 2, FALSE)+VLOOKUP(A109, [1]Sheet2!$C:$F, 3, FALSE)&amp;", "&amp;VLOOKUP(H109, [1]Sheet2!$G$2:$I$7, 3, FALSE)+VLOOKUP(A109, [1]Sheet2!$C:$F, 4, FALSE)</f>
        <v>52.9852600784016, -1.14997540129236</v>
      </c>
      <c r="H109" s="1">
        <f>COUNTIF($A109:$A$112, A109)</f>
        <v>4</v>
      </c>
      <c r="I109" s="2" t="s">
        <v>59</v>
      </c>
      <c r="J109" s="1"/>
    </row>
    <row r="110" spans="1:10" x14ac:dyDescent="0.25">
      <c r="A110" s="2" t="s">
        <v>190</v>
      </c>
      <c r="B110" s="2" t="s">
        <v>191</v>
      </c>
      <c r="C110" s="2" t="s">
        <v>164</v>
      </c>
      <c r="D110" s="2" t="s">
        <v>196</v>
      </c>
      <c r="E110" s="2" t="s">
        <v>197</v>
      </c>
      <c r="F110" s="2" t="s">
        <v>193</v>
      </c>
      <c r="G110" s="1" t="str">
        <f>VLOOKUP(H110, [1]Sheet2!$G$2:$I$7, 2, FALSE)+VLOOKUP(A110, [1]Sheet2!$C:$F, 3, FALSE)&amp;", "&amp;VLOOKUP(H110, [1]Sheet2!$G$2:$I$7, 3, FALSE)+VLOOKUP(A110, [1]Sheet2!$C:$F, 4, FALSE)</f>
        <v>52.9602600784016, -1.22497540129236</v>
      </c>
      <c r="H110" s="1">
        <f>COUNTIF($A110:$A$112, A110)</f>
        <v>3</v>
      </c>
      <c r="I110" s="2" t="s">
        <v>198</v>
      </c>
      <c r="J110" s="1"/>
    </row>
    <row r="111" spans="1:10" x14ac:dyDescent="0.25">
      <c r="A111" s="2" t="s">
        <v>190</v>
      </c>
      <c r="B111" s="2" t="s">
        <v>191</v>
      </c>
      <c r="C111" s="2" t="s">
        <v>164</v>
      </c>
      <c r="D111" s="2" t="s">
        <v>199</v>
      </c>
      <c r="E111" s="2" t="s">
        <v>200</v>
      </c>
      <c r="F111" s="2" t="s">
        <v>193</v>
      </c>
      <c r="G111" s="1" t="str">
        <f>VLOOKUP(H111, [1]Sheet2!$G$2:$I$7, 2, FALSE)+VLOOKUP(A111, [1]Sheet2!$C:$F, 3, FALSE)&amp;", "&amp;VLOOKUP(H111, [1]Sheet2!$G$2:$I$7, 3, FALSE)+VLOOKUP(A111, [1]Sheet2!$C:$F, 4, FALSE)</f>
        <v>52.9602600784016, -1.12497540129236</v>
      </c>
      <c r="H111" s="1">
        <f>COUNTIF($A111:$A$112, A111)</f>
        <v>2</v>
      </c>
      <c r="I111" s="2" t="s">
        <v>201</v>
      </c>
      <c r="J111" s="1"/>
    </row>
    <row r="112" spans="1:10" x14ac:dyDescent="0.25">
      <c r="A112" s="2" t="s">
        <v>190</v>
      </c>
      <c r="B112" s="2" t="s">
        <v>191</v>
      </c>
      <c r="C112" s="2" t="s">
        <v>164</v>
      </c>
      <c r="D112" s="2" t="s">
        <v>130</v>
      </c>
      <c r="E112" s="2" t="s">
        <v>202</v>
      </c>
      <c r="F112" s="2" t="s">
        <v>203</v>
      </c>
      <c r="G112" s="1" t="str">
        <f>VLOOKUP(H112, [1]Sheet2!$G$2:$I$7, 2, FALSE)+VLOOKUP(A112, [1]Sheet2!$C:$F, 3, FALSE)&amp;", "&amp;VLOOKUP(H112, [1]Sheet2!$G$2:$I$7, 3, FALSE)+VLOOKUP(A112, [1]Sheet2!$C:$F, 4, FALSE)</f>
        <v>52.9602600784016, -1.17497540129236</v>
      </c>
      <c r="H112" s="1">
        <f>COUNTIF($A112:$A$112, A112)</f>
        <v>1</v>
      </c>
      <c r="I112" s="2" t="s">
        <v>204</v>
      </c>
      <c r="J112" s="1"/>
    </row>
  </sheetData>
  <autoFilter ref="A1:J112">
    <sortState ref="A2:J112">
      <sortCondition ref="J1:J11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LGA Commercial Councils Map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Wilesmith</dc:creator>
  <cp:lastModifiedBy>Klara Nordstrom</cp:lastModifiedBy>
  <dcterms:created xsi:type="dcterms:W3CDTF">2017-08-09T15:03:37Z</dcterms:created>
  <dcterms:modified xsi:type="dcterms:W3CDTF">2017-08-15T11:23:10Z</dcterms:modified>
</cp:coreProperties>
</file>